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2465"/>
  </bookViews>
  <sheets>
    <sheet name="Input" sheetId="1" r:id="rId1"/>
    <sheet name="Output" sheetId="4" r:id="rId2"/>
  </sheets>
  <definedNames>
    <definedName name="Diamond">Input!$C$2</definedName>
    <definedName name="Emerald">Input!$C$3</definedName>
    <definedName name="Meditate">Input!$F$9</definedName>
    <definedName name="POne">Input!$B$3</definedName>
    <definedName name="PThree">Input!$B$5</definedName>
    <definedName name="PTwo">Input!$B$4</definedName>
    <definedName name="Ruby">Input!$C$4</definedName>
    <definedName name="Sapphire">Input!$C$5</definedName>
    <definedName name="Set1.1">Output!$D$52</definedName>
    <definedName name="Set1.2">Output!$D$53</definedName>
    <definedName name="Set2.1">Output!$D$55</definedName>
    <definedName name="Set2.2">Output!$D$56</definedName>
    <definedName name="set3.1">Output!$D$58</definedName>
    <definedName name="Set3.2">Output!$D$59</definedName>
    <definedName name="Set4.1">Output!$D$61</definedName>
    <definedName name="Set4.2">Output!$D$62</definedName>
  </definedNames>
  <calcPr calcId="124519"/>
</workbook>
</file>

<file path=xl/calcChain.xml><?xml version="1.0" encoding="utf-8"?>
<calcChain xmlns="http://schemas.openxmlformats.org/spreadsheetml/2006/main">
  <c r="P21" i="4"/>
  <c r="P20"/>
  <c r="P16"/>
  <c r="P15"/>
  <c r="J24"/>
  <c r="J23"/>
  <c r="J22"/>
  <c r="J21"/>
  <c r="J20"/>
  <c r="J18"/>
  <c r="J17"/>
  <c r="J16"/>
  <c r="J15"/>
  <c r="P9"/>
  <c r="P8"/>
  <c r="J11"/>
  <c r="J10"/>
  <c r="J9"/>
  <c r="J8"/>
  <c r="P4"/>
  <c r="P3"/>
  <c r="H8"/>
  <c r="J6"/>
  <c r="J5"/>
  <c r="J4"/>
  <c r="J3"/>
  <c r="J12"/>
  <c r="B12"/>
  <c r="B24"/>
  <c r="H21"/>
  <c r="H20"/>
  <c r="H9"/>
  <c r="H16"/>
  <c r="H15"/>
  <c r="B23"/>
  <c r="B22"/>
  <c r="B21"/>
  <c r="B20"/>
  <c r="B18"/>
  <c r="B17"/>
  <c r="B16"/>
  <c r="B15"/>
  <c r="B11"/>
  <c r="D23" s="1"/>
  <c r="B10"/>
  <c r="D22" s="1"/>
  <c r="B9"/>
  <c r="D21" s="1"/>
  <c r="B8"/>
  <c r="D20" s="1"/>
  <c r="B6"/>
  <c r="D18" s="1"/>
  <c r="B5"/>
  <c r="D17" s="1"/>
  <c r="B4"/>
  <c r="D16" s="1"/>
  <c r="B3"/>
  <c r="D15" s="1"/>
  <c r="D11"/>
  <c r="D10"/>
  <c r="D9"/>
  <c r="D8"/>
  <c r="D6"/>
  <c r="D5"/>
  <c r="D4"/>
  <c r="D3"/>
  <c r="C62"/>
  <c r="D62" s="1"/>
  <c r="N17" s="1"/>
  <c r="C61"/>
  <c r="D61" s="1"/>
  <c r="N18" s="1"/>
  <c r="C59"/>
  <c r="C58"/>
  <c r="C56"/>
  <c r="C55"/>
  <c r="C53"/>
  <c r="C52"/>
  <c r="H4"/>
  <c r="H3"/>
  <c r="D56"/>
  <c r="F17" s="1"/>
  <c r="D55"/>
  <c r="F18" s="1"/>
  <c r="D53"/>
  <c r="F15" s="1"/>
  <c r="D52"/>
  <c r="F3" s="1"/>
  <c r="N8" l="1"/>
  <c r="N21"/>
  <c r="N9"/>
  <c r="N20"/>
  <c r="N10"/>
  <c r="P10" s="1"/>
  <c r="N23"/>
  <c r="P23" s="1"/>
  <c r="N11"/>
  <c r="P11" s="1"/>
  <c r="N22"/>
  <c r="P22" s="1"/>
  <c r="F22"/>
  <c r="N6"/>
  <c r="F23"/>
  <c r="N5"/>
  <c r="L6"/>
  <c r="L18"/>
  <c r="L5"/>
  <c r="L17"/>
  <c r="L4"/>
  <c r="L16"/>
  <c r="L3"/>
  <c r="L15"/>
  <c r="L11"/>
  <c r="L23"/>
  <c r="L10"/>
  <c r="L22"/>
  <c r="L9"/>
  <c r="L21"/>
  <c r="L8"/>
  <c r="L20"/>
  <c r="F11"/>
  <c r="F16"/>
  <c r="H17"/>
  <c r="H18"/>
  <c r="D58"/>
  <c r="F5"/>
  <c r="F6"/>
  <c r="F10"/>
  <c r="F4"/>
  <c r="D59"/>
  <c r="N15" l="1"/>
  <c r="P17" s="1"/>
  <c r="N4"/>
  <c r="F20"/>
  <c r="H22"/>
  <c r="N16"/>
  <c r="P18" s="1"/>
  <c r="N3"/>
  <c r="F21"/>
  <c r="H23"/>
  <c r="F9"/>
  <c r="F8"/>
  <c r="H11" s="1"/>
  <c r="H6"/>
  <c r="H5"/>
  <c r="P6" l="1"/>
  <c r="P5"/>
  <c r="H10"/>
</calcChain>
</file>

<file path=xl/comments1.xml><?xml version="1.0" encoding="utf-8"?>
<comments xmlns="http://schemas.openxmlformats.org/spreadsheetml/2006/main">
  <authors>
    <author>Creed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>Creed:</t>
        </r>
        <r>
          <rPr>
            <sz val="8"/>
            <color indexed="81"/>
            <rFont val="Tahoma"/>
            <family val="2"/>
          </rPr>
          <t xml:space="preserve">
Edit '#' to display each Priest preforming these rituals. The order doesn't matter.</t>
        </r>
      </text>
    </comment>
    <comment ref="C1" authorId="0">
      <text>
        <r>
          <rPr>
            <b/>
            <sz val="8"/>
            <color indexed="81"/>
            <rFont val="Tahoma"/>
            <family val="2"/>
          </rPr>
          <t>Creed:</t>
        </r>
        <r>
          <rPr>
            <sz val="8"/>
            <color indexed="81"/>
            <rFont val="Tahoma"/>
            <family val="2"/>
          </rPr>
          <t xml:space="preserve">
Edit '#' to display either '1' or '2' for the required gems for this ritual.The order doesn't matter.</t>
        </r>
      </text>
    </comment>
    <comment ref="A9" authorId="0">
      <text>
        <r>
          <rPr>
            <b/>
            <sz val="8"/>
            <color indexed="81"/>
            <rFont val="Tahoma"/>
            <family val="2"/>
          </rPr>
          <t xml:space="preserve">Creed:
</t>
        </r>
        <r>
          <rPr>
            <sz val="8"/>
            <color indexed="81"/>
            <rFont val="Tahoma"/>
            <family val="2"/>
          </rPr>
          <t>Edit '#' to the player number that was described in game.</t>
        </r>
      </text>
    </comment>
    <comment ref="A11" authorId="0">
      <text>
        <r>
          <rPr>
            <b/>
            <sz val="8"/>
            <color indexed="81"/>
            <rFont val="Tahoma"/>
            <family val="2"/>
          </rPr>
          <t xml:space="preserve">Creed:
</t>
        </r>
        <r>
          <rPr>
            <sz val="8"/>
            <color indexed="81"/>
            <rFont val="Tahoma"/>
            <family val="2"/>
          </rPr>
          <t>Edit '#' to the player number that was described in game.</t>
        </r>
      </text>
    </comment>
    <comment ref="C11" authorId="0">
      <text>
        <r>
          <rPr>
            <b/>
            <sz val="8"/>
            <color indexed="81"/>
            <rFont val="Tahoma"/>
            <family val="2"/>
          </rPr>
          <t xml:space="preserve">Creed:
</t>
        </r>
        <r>
          <rPr>
            <sz val="8"/>
            <color indexed="81"/>
            <rFont val="Tahoma"/>
            <family val="2"/>
          </rPr>
          <t>Edit '#' to display either '1' or '2' to mean first or second item as described in game.</t>
        </r>
      </text>
    </comment>
    <comment ref="E11" authorId="0">
      <text>
        <r>
          <rPr>
            <b/>
            <sz val="8"/>
            <color indexed="81"/>
            <rFont val="Tahoma"/>
            <family val="2"/>
          </rPr>
          <t>Creed:</t>
        </r>
        <r>
          <rPr>
            <sz val="8"/>
            <color indexed="81"/>
            <rFont val="Tahoma"/>
            <family val="2"/>
          </rPr>
          <t xml:space="preserve">
Use 'L' or 'R' to mean Left or Right respectfully, the specific if it is a 'Pillar' or 'Focus'.</t>
        </r>
      </text>
    </comment>
    <comment ref="A16" authorId="0">
      <text>
        <r>
          <rPr>
            <b/>
            <sz val="8"/>
            <color indexed="81"/>
            <rFont val="Tahoma"/>
            <family val="2"/>
          </rPr>
          <t xml:space="preserve">Creed:
</t>
        </r>
        <r>
          <rPr>
            <sz val="8"/>
            <color indexed="81"/>
            <rFont val="Tahoma"/>
            <family val="2"/>
          </rPr>
          <t>Edit '#' to the player number that was described in game.</t>
        </r>
      </text>
    </comment>
    <comment ref="C16" authorId="0">
      <text>
        <r>
          <rPr>
            <b/>
            <sz val="8"/>
            <color indexed="81"/>
            <rFont val="Tahoma"/>
            <family val="2"/>
          </rPr>
          <t xml:space="preserve">Creed:
</t>
        </r>
        <r>
          <rPr>
            <sz val="8"/>
            <color indexed="81"/>
            <rFont val="Tahoma"/>
            <family val="2"/>
          </rPr>
          <t>Edit '#' to display either '1' or '2' to mean first or second item as described in game.</t>
        </r>
      </text>
    </comment>
    <comment ref="E16" authorId="0">
      <text>
        <r>
          <rPr>
            <b/>
            <sz val="8"/>
            <color indexed="81"/>
            <rFont val="Tahoma"/>
            <family val="2"/>
          </rPr>
          <t>Creed:</t>
        </r>
        <r>
          <rPr>
            <sz val="8"/>
            <color indexed="81"/>
            <rFont val="Tahoma"/>
            <family val="2"/>
          </rPr>
          <t xml:space="preserve">
Use 'L' or 'R' to mean Left or Right respectfully, the specifie if it is a 'Pillar' or 'Focus'.</t>
        </r>
      </text>
    </comment>
  </commentList>
</comments>
</file>

<file path=xl/sharedStrings.xml><?xml version="1.0" encoding="utf-8"?>
<sst xmlns="http://schemas.openxmlformats.org/spreadsheetml/2006/main" count="191" uniqueCount="37">
  <si>
    <t>Priests Names</t>
  </si>
  <si>
    <t>Required Gems</t>
  </si>
  <si>
    <t>Ritual Discriptions</t>
  </si>
  <si>
    <t>Meditates at end?</t>
  </si>
  <si>
    <t>Vision A</t>
  </si>
  <si>
    <t>Vision B</t>
  </si>
  <si>
    <t>Step One</t>
  </si>
  <si>
    <t>Priest #</t>
  </si>
  <si>
    <t>Places</t>
  </si>
  <si>
    <t>on</t>
  </si>
  <si>
    <t>Step Two</t>
  </si>
  <si>
    <t>Step Three</t>
  </si>
  <si>
    <t>Takes</t>
  </si>
  <si>
    <t>Step Four</t>
  </si>
  <si>
    <t>Vision C</t>
  </si>
  <si>
    <t>Priest 2</t>
  </si>
  <si>
    <t>Priest 3</t>
  </si>
  <si>
    <t>Priest 1</t>
  </si>
  <si>
    <t>First</t>
  </si>
  <si>
    <t>Second</t>
  </si>
  <si>
    <r>
      <t xml:space="preserve">Any cell on this page that is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 xml:space="preserve"> is never changed, normal text however is!</t>
    </r>
  </si>
  <si>
    <t>:</t>
  </si>
  <si>
    <t>Set One</t>
  </si>
  <si>
    <t>Set Two</t>
  </si>
  <si>
    <t>Set Three</t>
  </si>
  <si>
    <t>Set Four</t>
  </si>
  <si>
    <t>takes</t>
  </si>
  <si>
    <t>places</t>
  </si>
  <si>
    <t>from</t>
  </si>
  <si>
    <t>then...</t>
  </si>
  <si>
    <t>Medium Diamond</t>
  </si>
  <si>
    <t>Medium Emerald</t>
  </si>
  <si>
    <t>Medium Ruby</t>
  </si>
  <si>
    <t>Medium Sapphire</t>
  </si>
  <si>
    <t>Meditates</t>
  </si>
  <si>
    <t>#</t>
  </si>
  <si>
    <t>$ #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</si>
</sst>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8" xfId="0" applyBorder="1" applyAlignment="1">
      <alignment horizontal="left"/>
    </xf>
    <xf numFmtId="0" fontId="0" fillId="0" borderId="0" xfId="0" applyFill="1" applyBorder="1"/>
    <xf numFmtId="0" fontId="0" fillId="4" borderId="1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0" xfId="0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" fontId="0" fillId="3" borderId="3" xfId="0" applyNumberForma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" fontId="0" fillId="3" borderId="0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F20" sqref="F20"/>
    </sheetView>
  </sheetViews>
  <sheetFormatPr defaultRowHeight="15"/>
  <cols>
    <col min="1" max="2" width="18.28515625" style="2" customWidth="1"/>
    <col min="3" max="3" width="6.7109375" style="2" customWidth="1"/>
    <col min="4" max="4" width="30.85546875" style="2" customWidth="1"/>
    <col min="5" max="5" width="6.7109375" style="2" customWidth="1"/>
    <col min="6" max="6" width="18.140625" style="2" customWidth="1"/>
    <col min="7" max="7" width="9.140625" style="2"/>
    <col min="8" max="8" width="18.28515625" style="2" customWidth="1"/>
    <col min="9" max="9" width="18.42578125" style="2" customWidth="1"/>
    <col min="10" max="11" width="18.28515625" style="2" customWidth="1"/>
    <col min="12" max="16384" width="9.140625" style="2"/>
  </cols>
  <sheetData>
    <row r="1" spans="1:12">
      <c r="A1" s="23" t="s">
        <v>0</v>
      </c>
      <c r="B1" s="24"/>
      <c r="C1" s="23" t="s">
        <v>1</v>
      </c>
      <c r="D1" s="24"/>
      <c r="F1" s="22" t="s">
        <v>20</v>
      </c>
      <c r="G1" s="22"/>
      <c r="H1" s="22"/>
      <c r="I1"/>
      <c r="J1"/>
    </row>
    <row r="2" spans="1:12" ht="15" customHeight="1">
      <c r="A2" s="26"/>
      <c r="B2" s="27"/>
      <c r="C2" s="30" t="s">
        <v>35</v>
      </c>
      <c r="D2" s="31" t="s">
        <v>30</v>
      </c>
      <c r="F2" s="22"/>
      <c r="G2" s="22"/>
      <c r="H2" s="22"/>
      <c r="I2"/>
      <c r="J2"/>
    </row>
    <row r="3" spans="1:12">
      <c r="A3" s="26" t="s">
        <v>17</v>
      </c>
      <c r="B3" s="27" t="s">
        <v>35</v>
      </c>
      <c r="C3" s="30" t="s">
        <v>35</v>
      </c>
      <c r="D3" s="31" t="s">
        <v>31</v>
      </c>
      <c r="F3" s="4"/>
      <c r="G3" s="4"/>
      <c r="H3" s="4"/>
      <c r="I3"/>
      <c r="J3"/>
    </row>
    <row r="4" spans="1:12">
      <c r="A4" s="26" t="s">
        <v>15</v>
      </c>
      <c r="B4" s="27" t="s">
        <v>35</v>
      </c>
      <c r="C4" s="30" t="s">
        <v>35</v>
      </c>
      <c r="D4" s="31" t="s">
        <v>32</v>
      </c>
      <c r="G4"/>
      <c r="H4"/>
      <c r="I4"/>
      <c r="J4"/>
    </row>
    <row r="5" spans="1:12" ht="15.75" thickBot="1">
      <c r="A5" s="28" t="s">
        <v>16</v>
      </c>
      <c r="B5" s="29" t="s">
        <v>35</v>
      </c>
      <c r="C5" s="32" t="s">
        <v>35</v>
      </c>
      <c r="D5" s="33" t="s">
        <v>33</v>
      </c>
      <c r="G5"/>
      <c r="H5"/>
      <c r="I5"/>
      <c r="J5"/>
    </row>
    <row r="6" spans="1:12" ht="15.75" thickBot="1">
      <c r="G6"/>
      <c r="H6"/>
      <c r="I6"/>
      <c r="J6"/>
    </row>
    <row r="7" spans="1:12" ht="15.75" thickBot="1">
      <c r="A7" s="23" t="s">
        <v>2</v>
      </c>
      <c r="B7" s="25"/>
      <c r="C7" s="25"/>
      <c r="D7" s="25"/>
      <c r="E7" s="25"/>
      <c r="F7" s="24"/>
      <c r="G7"/>
      <c r="H7"/>
      <c r="I7"/>
      <c r="J7"/>
      <c r="K7" s="3"/>
      <c r="L7" s="3"/>
    </row>
    <row r="8" spans="1:12">
      <c r="A8" s="44" t="s">
        <v>4</v>
      </c>
      <c r="B8" s="45"/>
      <c r="C8" s="45"/>
      <c r="D8" s="45"/>
      <c r="E8" s="45"/>
      <c r="F8" s="46"/>
      <c r="G8"/>
      <c r="H8"/>
      <c r="I8"/>
      <c r="J8"/>
      <c r="K8" s="3"/>
      <c r="L8" s="3"/>
    </row>
    <row r="9" spans="1:12" ht="15.75" thickBot="1">
      <c r="A9" s="34" t="s">
        <v>3</v>
      </c>
      <c r="B9" s="35"/>
      <c r="C9" s="35"/>
      <c r="D9" s="35"/>
      <c r="E9" s="35"/>
      <c r="F9" s="29" t="s">
        <v>16</v>
      </c>
      <c r="G9"/>
      <c r="H9"/>
      <c r="I9"/>
      <c r="J9"/>
      <c r="K9" s="3"/>
      <c r="L9" s="3"/>
    </row>
    <row r="10" spans="1:12">
      <c r="A10" s="44" t="s">
        <v>5</v>
      </c>
      <c r="B10" s="45"/>
      <c r="C10" s="45"/>
      <c r="D10" s="45"/>
      <c r="E10" s="45"/>
      <c r="F10" s="46"/>
      <c r="G10"/>
      <c r="H10"/>
      <c r="I10"/>
      <c r="J10"/>
      <c r="K10" s="3"/>
      <c r="L10" s="3"/>
    </row>
    <row r="11" spans="1:12">
      <c r="A11" s="26" t="s">
        <v>6</v>
      </c>
      <c r="B11" s="36" t="s">
        <v>7</v>
      </c>
      <c r="C11" s="37" t="s">
        <v>8</v>
      </c>
      <c r="D11" s="38" t="s">
        <v>35</v>
      </c>
      <c r="E11" s="37" t="s">
        <v>9</v>
      </c>
      <c r="F11" s="27" t="s">
        <v>36</v>
      </c>
      <c r="G11"/>
      <c r="H11"/>
      <c r="I11"/>
      <c r="J11"/>
    </row>
    <row r="12" spans="1:12">
      <c r="A12" s="26" t="s">
        <v>10</v>
      </c>
      <c r="B12" s="36" t="s">
        <v>7</v>
      </c>
      <c r="C12" s="37" t="s">
        <v>8</v>
      </c>
      <c r="D12" s="38" t="s">
        <v>35</v>
      </c>
      <c r="E12" s="37" t="s">
        <v>9</v>
      </c>
      <c r="F12" s="27" t="s">
        <v>36</v>
      </c>
      <c r="G12"/>
      <c r="H12"/>
      <c r="I12"/>
      <c r="J12"/>
    </row>
    <row r="13" spans="1:12">
      <c r="A13" s="26" t="s">
        <v>11</v>
      </c>
      <c r="B13" s="36" t="s">
        <v>7</v>
      </c>
      <c r="C13" s="37" t="s">
        <v>12</v>
      </c>
      <c r="D13" s="38" t="s">
        <v>35</v>
      </c>
      <c r="E13" s="36"/>
      <c r="F13" s="27" t="s">
        <v>36</v>
      </c>
      <c r="G13"/>
      <c r="H13"/>
      <c r="I13"/>
      <c r="J13"/>
    </row>
    <row r="14" spans="1:12" ht="15.75" thickBot="1">
      <c r="A14" s="28" t="s">
        <v>13</v>
      </c>
      <c r="B14" s="39" t="s">
        <v>7</v>
      </c>
      <c r="C14" s="40" t="s">
        <v>12</v>
      </c>
      <c r="D14" s="38" t="s">
        <v>35</v>
      </c>
      <c r="E14" s="39"/>
      <c r="F14" s="29" t="s">
        <v>36</v>
      </c>
      <c r="G14"/>
      <c r="H14"/>
      <c r="I14"/>
      <c r="J14"/>
    </row>
    <row r="15" spans="1:12">
      <c r="A15" s="44" t="s">
        <v>14</v>
      </c>
      <c r="B15" s="45"/>
      <c r="C15" s="45"/>
      <c r="D15" s="45"/>
      <c r="E15" s="45"/>
      <c r="F15" s="46"/>
    </row>
    <row r="16" spans="1:12">
      <c r="A16" s="26" t="s">
        <v>6</v>
      </c>
      <c r="B16" s="36" t="s">
        <v>7</v>
      </c>
      <c r="C16" s="37" t="s">
        <v>8</v>
      </c>
      <c r="D16" s="36" t="s">
        <v>35</v>
      </c>
      <c r="E16" s="37" t="s">
        <v>9</v>
      </c>
      <c r="F16" s="27" t="s">
        <v>36</v>
      </c>
    </row>
    <row r="17" spans="1:6">
      <c r="A17" s="26" t="s">
        <v>10</v>
      </c>
      <c r="B17" s="36" t="s">
        <v>7</v>
      </c>
      <c r="C17" s="37" t="s">
        <v>8</v>
      </c>
      <c r="D17" s="36" t="s">
        <v>35</v>
      </c>
      <c r="E17" s="37" t="s">
        <v>9</v>
      </c>
      <c r="F17" s="27" t="s">
        <v>36</v>
      </c>
    </row>
    <row r="18" spans="1:6">
      <c r="A18" s="26" t="s">
        <v>11</v>
      </c>
      <c r="B18" s="36" t="s">
        <v>7</v>
      </c>
      <c r="C18" s="37" t="s">
        <v>12</v>
      </c>
      <c r="D18" s="36" t="s">
        <v>35</v>
      </c>
      <c r="E18" s="36"/>
      <c r="F18" s="27" t="s">
        <v>36</v>
      </c>
    </row>
    <row r="19" spans="1:6" ht="15.75" thickBot="1">
      <c r="A19" s="28" t="s">
        <v>13</v>
      </c>
      <c r="B19" s="39" t="s">
        <v>7</v>
      </c>
      <c r="C19" s="40" t="s">
        <v>12</v>
      </c>
      <c r="D19" s="39" t="s">
        <v>35</v>
      </c>
      <c r="E19" s="39"/>
      <c r="F19" s="29" t="s">
        <v>36</v>
      </c>
    </row>
  </sheetData>
  <sortState ref="D2:D5">
    <sortCondition ref="D2"/>
  </sortState>
  <mergeCells count="8">
    <mergeCell ref="F1:H2"/>
    <mergeCell ref="A7:F7"/>
    <mergeCell ref="A8:F8"/>
    <mergeCell ref="A10:F10"/>
    <mergeCell ref="A15:F15"/>
    <mergeCell ref="A9:E9"/>
    <mergeCell ref="A1:B1"/>
    <mergeCell ref="C1:D1"/>
  </mergeCells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2"/>
  <sheetViews>
    <sheetView showGridLines="0" workbookViewId="0">
      <selection activeCell="F3" sqref="F3"/>
    </sheetView>
  </sheetViews>
  <sheetFormatPr defaultRowHeight="15"/>
  <cols>
    <col min="1" max="1" width="2.7109375" style="47" customWidth="1"/>
    <col min="2" max="2" width="7.5703125" bestFit="1" customWidth="1"/>
    <col min="3" max="3" width="2.7109375" customWidth="1"/>
    <col min="4" max="4" width="10.7109375" customWidth="1"/>
    <col min="5" max="5" width="6.5703125" customWidth="1"/>
    <col min="6" max="6" width="18" bestFit="1" customWidth="1"/>
    <col min="7" max="7" width="6" customWidth="1"/>
    <col min="9" max="9" width="4.7109375" style="47" customWidth="1"/>
    <col min="10" max="10" width="7.5703125" customWidth="1"/>
    <col min="11" max="11" width="2.7109375" customWidth="1"/>
    <col min="12" max="12" width="10.7109375" customWidth="1"/>
    <col min="13" max="13" width="6.5703125" customWidth="1"/>
    <col min="14" max="14" width="18" customWidth="1"/>
    <col min="15" max="15" width="6" customWidth="1"/>
    <col min="17" max="17" width="2.7109375" style="47" customWidth="1"/>
  </cols>
  <sheetData>
    <row r="1" spans="2:16" s="47" customFormat="1" ht="15.75" thickBot="1"/>
    <row r="2" spans="2:16">
      <c r="B2" s="16" t="s">
        <v>22</v>
      </c>
      <c r="C2" s="17"/>
      <c r="D2" s="17"/>
      <c r="E2" s="17"/>
      <c r="F2" s="17"/>
      <c r="G2" s="17"/>
      <c r="H2" s="18"/>
      <c r="J2" s="16" t="s">
        <v>24</v>
      </c>
      <c r="K2" s="17"/>
      <c r="L2" s="17"/>
      <c r="M2" s="17"/>
      <c r="N2" s="17"/>
      <c r="O2" s="17"/>
      <c r="P2" s="18"/>
    </row>
    <row r="3" spans="2:16">
      <c r="B3" s="7" t="str">
        <f>Input!$B$11</f>
        <v>Priest #</v>
      </c>
      <c r="C3" s="8" t="s">
        <v>21</v>
      </c>
      <c r="D3" s="9" t="e">
        <f>VLOOKUP($B$3,Input!$A$3:$B$5,2,FALSE)</f>
        <v>#N/A</v>
      </c>
      <c r="E3" s="10" t="s">
        <v>27</v>
      </c>
      <c r="F3" s="10" t="str">
        <f>Set1.1</f>
        <v>Medium Diamond</v>
      </c>
      <c r="G3" s="10" t="s">
        <v>9</v>
      </c>
      <c r="H3" s="11" t="str">
        <f>Input!F11</f>
        <v>$ #</v>
      </c>
      <c r="J3" s="7" t="str">
        <f>Input!$B$16</f>
        <v>Priest #</v>
      </c>
      <c r="K3" s="8" t="s">
        <v>21</v>
      </c>
      <c r="L3" s="9" t="e">
        <f>VLOOKUP($B$8,Input!$A$3:$B$5,2,FALSE)</f>
        <v>#N/A</v>
      </c>
      <c r="M3" s="10" t="s">
        <v>27</v>
      </c>
      <c r="N3" s="10" t="str">
        <f>set3.1</f>
        <v>Medium Diamond</v>
      </c>
      <c r="O3" s="15" t="s">
        <v>9</v>
      </c>
      <c r="P3" s="11" t="str">
        <f>Input!F16</f>
        <v>$ #</v>
      </c>
    </row>
    <row r="4" spans="2:16">
      <c r="B4" s="7" t="str">
        <f>Input!$B$12</f>
        <v>Priest #</v>
      </c>
      <c r="C4" s="8" t="s">
        <v>21</v>
      </c>
      <c r="D4" s="9" t="e">
        <f>VLOOKUP($B$4,Input!$A$3:$B$5,2,FALSE)</f>
        <v>#N/A</v>
      </c>
      <c r="E4" s="10" t="s">
        <v>27</v>
      </c>
      <c r="F4" s="10" t="str">
        <f>Set1.2</f>
        <v>Medium Diamond</v>
      </c>
      <c r="G4" s="10" t="s">
        <v>9</v>
      </c>
      <c r="H4" s="11" t="str">
        <f>Input!F12</f>
        <v>$ #</v>
      </c>
      <c r="J4" s="7" t="str">
        <f>Input!$B$17</f>
        <v>Priest #</v>
      </c>
      <c r="K4" s="8" t="s">
        <v>21</v>
      </c>
      <c r="L4" s="9" t="e">
        <f>VLOOKUP($B$9,Input!$A$3:$B$5,2,FALSE)</f>
        <v>#N/A</v>
      </c>
      <c r="M4" s="10" t="s">
        <v>27</v>
      </c>
      <c r="N4" s="10" t="str">
        <f>Set3.2</f>
        <v>Medium Diamond</v>
      </c>
      <c r="O4" s="15" t="s">
        <v>9</v>
      </c>
      <c r="P4" s="11" t="str">
        <f>Input!F17</f>
        <v>$ #</v>
      </c>
    </row>
    <row r="5" spans="2:16">
      <c r="B5" s="7" t="str">
        <f>Input!$B$13</f>
        <v>Priest #</v>
      </c>
      <c r="C5" s="8" t="s">
        <v>21</v>
      </c>
      <c r="D5" s="9" t="e">
        <f>VLOOKUP($B$5,Input!$A$3:$B$5,2,FALSE)</f>
        <v>#N/A</v>
      </c>
      <c r="E5" s="10" t="s">
        <v>26</v>
      </c>
      <c r="F5" s="10" t="str">
        <f>Set2.1</f>
        <v>Medium Diamond</v>
      </c>
      <c r="G5" s="10" t="s">
        <v>28</v>
      </c>
      <c r="H5" s="11" t="str">
        <f>VLOOKUP(F5,$F$3:$H$4,3,FALSE)</f>
        <v>$ #</v>
      </c>
      <c r="J5" s="7" t="str">
        <f>Input!$B$18</f>
        <v>Priest #</v>
      </c>
      <c r="K5" s="8" t="s">
        <v>21</v>
      </c>
      <c r="L5" s="9" t="e">
        <f>VLOOKUP($B$10,Input!$A$3:$B$5,2,FALSE)</f>
        <v>#N/A</v>
      </c>
      <c r="M5" s="10" t="s">
        <v>26</v>
      </c>
      <c r="N5" s="10" t="str">
        <f>Set4.1</f>
        <v>Medium Diamond</v>
      </c>
      <c r="O5" s="15" t="s">
        <v>28</v>
      </c>
      <c r="P5" s="11" t="str">
        <f>VLOOKUP(N5,$N$3:$P$4,3,FALSE)</f>
        <v>$ #</v>
      </c>
    </row>
    <row r="6" spans="2:16">
      <c r="B6" s="7" t="str">
        <f>Input!$B$14</f>
        <v>Priest #</v>
      </c>
      <c r="C6" s="8" t="s">
        <v>21</v>
      </c>
      <c r="D6" s="9" t="e">
        <f>VLOOKUP($B$6,Input!$A$3:$B$5,2,FALSE)</f>
        <v>#N/A</v>
      </c>
      <c r="E6" s="10" t="s">
        <v>26</v>
      </c>
      <c r="F6" s="10" t="str">
        <f>Set2.2</f>
        <v>Medium Diamond</v>
      </c>
      <c r="G6" s="10" t="s">
        <v>28</v>
      </c>
      <c r="H6" s="11" t="str">
        <f>VLOOKUP(F6,$F$3:$H$4,3,FALSE)</f>
        <v>$ #</v>
      </c>
      <c r="J6" s="7" t="str">
        <f>Input!$B$19</f>
        <v>Priest #</v>
      </c>
      <c r="K6" s="8" t="s">
        <v>21</v>
      </c>
      <c r="L6" s="9" t="e">
        <f>VLOOKUP($B$11,Input!$A$3:$B$5,2,FALSE)</f>
        <v>#N/A</v>
      </c>
      <c r="M6" s="10" t="s">
        <v>26</v>
      </c>
      <c r="N6" s="10" t="str">
        <f>Set4.2</f>
        <v>Medium Diamond</v>
      </c>
      <c r="O6" s="10" t="s">
        <v>28</v>
      </c>
      <c r="P6" s="11" t="str">
        <f>VLOOKUP(N6,$N$3:$P$4,3,FALSE)</f>
        <v>$ #</v>
      </c>
    </row>
    <row r="7" spans="2:16">
      <c r="B7" s="41" t="s">
        <v>29</v>
      </c>
      <c r="C7" s="42"/>
      <c r="D7" s="42"/>
      <c r="E7" s="42"/>
      <c r="F7" s="42"/>
      <c r="G7" s="42"/>
      <c r="H7" s="43"/>
      <c r="J7" s="41" t="s">
        <v>29</v>
      </c>
      <c r="K7" s="42"/>
      <c r="L7" s="42"/>
      <c r="M7" s="42"/>
      <c r="N7" s="42"/>
      <c r="O7" s="42"/>
      <c r="P7" s="43"/>
    </row>
    <row r="8" spans="2:16">
      <c r="B8" s="7" t="str">
        <f>Input!$B$16</f>
        <v>Priest #</v>
      </c>
      <c r="C8" s="8" t="s">
        <v>21</v>
      </c>
      <c r="D8" s="9" t="e">
        <f>VLOOKUP($B$8,Input!$A$3:$B$5,2,FALSE)</f>
        <v>#N/A</v>
      </c>
      <c r="E8" s="10" t="s">
        <v>27</v>
      </c>
      <c r="F8" s="10" t="str">
        <f>set3.1</f>
        <v>Medium Diamond</v>
      </c>
      <c r="G8" s="15" t="s">
        <v>9</v>
      </c>
      <c r="H8" s="11" t="str">
        <f>Input!F16</f>
        <v>$ #</v>
      </c>
      <c r="J8" s="7" t="str">
        <f>Input!$B$11</f>
        <v>Priest #</v>
      </c>
      <c r="K8" s="8" t="s">
        <v>21</v>
      </c>
      <c r="L8" s="9" t="e">
        <f>VLOOKUP($B$3,Input!$A$3:$B$5,2,FALSE)</f>
        <v>#N/A</v>
      </c>
      <c r="M8" s="10" t="s">
        <v>27</v>
      </c>
      <c r="N8" s="10" t="str">
        <f>Set1.1</f>
        <v>Medium Diamond</v>
      </c>
      <c r="O8" s="10" t="s">
        <v>9</v>
      </c>
      <c r="P8" s="11" t="str">
        <f>Input!F11</f>
        <v>$ #</v>
      </c>
    </row>
    <row r="9" spans="2:16">
      <c r="B9" s="7" t="str">
        <f>Input!$B$17</f>
        <v>Priest #</v>
      </c>
      <c r="C9" s="8" t="s">
        <v>21</v>
      </c>
      <c r="D9" s="9" t="e">
        <f>VLOOKUP($B$9,Input!$A$3:$B$5,2,FALSE)</f>
        <v>#N/A</v>
      </c>
      <c r="E9" s="10" t="s">
        <v>27</v>
      </c>
      <c r="F9" s="10" t="str">
        <f>Set3.2</f>
        <v>Medium Diamond</v>
      </c>
      <c r="G9" s="15" t="s">
        <v>9</v>
      </c>
      <c r="H9" s="11" t="str">
        <f>Input!F17</f>
        <v>$ #</v>
      </c>
      <c r="J9" s="7" t="str">
        <f>Input!$B$12</f>
        <v>Priest #</v>
      </c>
      <c r="K9" s="8" t="s">
        <v>21</v>
      </c>
      <c r="L9" s="9" t="e">
        <f>VLOOKUP($B$4,Input!$A$3:$B$5,2,FALSE)</f>
        <v>#N/A</v>
      </c>
      <c r="M9" s="10" t="s">
        <v>27</v>
      </c>
      <c r="N9" s="10" t="str">
        <f>Set1.2</f>
        <v>Medium Diamond</v>
      </c>
      <c r="O9" s="10" t="s">
        <v>9</v>
      </c>
      <c r="P9" s="11" t="str">
        <f>Input!F12</f>
        <v>$ #</v>
      </c>
    </row>
    <row r="10" spans="2:16">
      <c r="B10" s="7" t="str">
        <f>Input!$B$18</f>
        <v>Priest #</v>
      </c>
      <c r="C10" s="8" t="s">
        <v>21</v>
      </c>
      <c r="D10" s="9" t="e">
        <f>VLOOKUP($B$10,Input!$A$3:$B$5,2,FALSE)</f>
        <v>#N/A</v>
      </c>
      <c r="E10" s="10" t="s">
        <v>26</v>
      </c>
      <c r="F10" s="10" t="str">
        <f>Set4.1</f>
        <v>Medium Diamond</v>
      </c>
      <c r="G10" s="15" t="s">
        <v>28</v>
      </c>
      <c r="H10" s="11" t="str">
        <f>VLOOKUP(F10,$F$8:$H$9,3,FALSE)</f>
        <v>$ #</v>
      </c>
      <c r="J10" s="7" t="str">
        <f>Input!$B$13</f>
        <v>Priest #</v>
      </c>
      <c r="K10" s="8" t="s">
        <v>21</v>
      </c>
      <c r="L10" s="9" t="e">
        <f>VLOOKUP($B$5,Input!$A$3:$B$5,2,FALSE)</f>
        <v>#N/A</v>
      </c>
      <c r="M10" s="10" t="s">
        <v>26</v>
      </c>
      <c r="N10" s="10" t="str">
        <f>Set2.1</f>
        <v>Medium Diamond</v>
      </c>
      <c r="O10" s="10" t="s">
        <v>28</v>
      </c>
      <c r="P10" s="11" t="str">
        <f>VLOOKUP(N10,$N$8:$P$9,3,FALSE)</f>
        <v>$ #</v>
      </c>
    </row>
    <row r="11" spans="2:16">
      <c r="B11" s="7" t="str">
        <f>Input!$B$19</f>
        <v>Priest #</v>
      </c>
      <c r="C11" s="8" t="s">
        <v>21</v>
      </c>
      <c r="D11" s="9" t="e">
        <f>VLOOKUP($B$11,Input!$A$3:$B$5,2,FALSE)</f>
        <v>#N/A</v>
      </c>
      <c r="E11" s="10" t="s">
        <v>26</v>
      </c>
      <c r="F11" s="10" t="str">
        <f>Set4.2</f>
        <v>Medium Diamond</v>
      </c>
      <c r="G11" s="10" t="s">
        <v>28</v>
      </c>
      <c r="H11" s="11" t="str">
        <f>VLOOKUP(F11,$F$8:$H$9,3,FALSE)</f>
        <v>$ #</v>
      </c>
      <c r="J11" s="7" t="str">
        <f>Input!$B$14</f>
        <v>Priest #</v>
      </c>
      <c r="K11" s="8" t="s">
        <v>21</v>
      </c>
      <c r="L11" s="9" t="e">
        <f>VLOOKUP($B$6,Input!$A$3:$B$5,2,FALSE)</f>
        <v>#N/A</v>
      </c>
      <c r="M11" s="10" t="s">
        <v>26</v>
      </c>
      <c r="N11" s="10" t="str">
        <f>Set2.2</f>
        <v>Medium Diamond</v>
      </c>
      <c r="O11" s="10" t="s">
        <v>28</v>
      </c>
      <c r="P11" s="11" t="str">
        <f>VLOOKUP(N11,$N$8:$P$9,3,FALSE)</f>
        <v>$ #</v>
      </c>
    </row>
    <row r="12" spans="2:16" ht="15.75" thickBot="1">
      <c r="B12" s="12" t="str">
        <f>Meditate</f>
        <v>Priest 3</v>
      </c>
      <c r="C12" s="14" t="s">
        <v>21</v>
      </c>
      <c r="D12" s="20" t="s">
        <v>34</v>
      </c>
      <c r="E12" s="20"/>
      <c r="F12" s="20"/>
      <c r="G12" s="20"/>
      <c r="H12" s="21"/>
      <c r="J12" s="12" t="str">
        <f>Meditate</f>
        <v>Priest 3</v>
      </c>
      <c r="K12" s="13" t="s">
        <v>21</v>
      </c>
      <c r="L12" s="20" t="s">
        <v>34</v>
      </c>
      <c r="M12" s="20"/>
      <c r="N12" s="20"/>
      <c r="O12" s="20"/>
      <c r="P12" s="21"/>
    </row>
    <row r="13" spans="2:16" s="47" customFormat="1" ht="24.75" customHeight="1" thickBot="1"/>
    <row r="14" spans="2:16">
      <c r="B14" s="16" t="s">
        <v>23</v>
      </c>
      <c r="C14" s="17"/>
      <c r="D14" s="17"/>
      <c r="E14" s="17"/>
      <c r="F14" s="17"/>
      <c r="G14" s="17"/>
      <c r="H14" s="18"/>
      <c r="J14" s="16" t="s">
        <v>25</v>
      </c>
      <c r="K14" s="17"/>
      <c r="L14" s="17"/>
      <c r="M14" s="17"/>
      <c r="N14" s="17"/>
      <c r="O14" s="17"/>
      <c r="P14" s="18"/>
    </row>
    <row r="15" spans="2:16">
      <c r="B15" s="7" t="str">
        <f>Input!$B$11</f>
        <v>Priest #</v>
      </c>
      <c r="C15" s="8" t="s">
        <v>21</v>
      </c>
      <c r="D15" s="9" t="e">
        <f>VLOOKUP($B$3,Input!$A$3:$B$5,2,FALSE)</f>
        <v>#N/A</v>
      </c>
      <c r="E15" s="10" t="s">
        <v>27</v>
      </c>
      <c r="F15" s="10" t="str">
        <f>Set1.2</f>
        <v>Medium Diamond</v>
      </c>
      <c r="G15" s="10" t="s">
        <v>9</v>
      </c>
      <c r="H15" s="11" t="str">
        <f>Input!F16</f>
        <v>$ #</v>
      </c>
      <c r="J15" s="7" t="str">
        <f>Input!$B$16</f>
        <v>Priest #</v>
      </c>
      <c r="K15" s="8" t="s">
        <v>21</v>
      </c>
      <c r="L15" s="9" t="e">
        <f>VLOOKUP($B$8,Input!$A$3:$B$5,2,FALSE)</f>
        <v>#N/A</v>
      </c>
      <c r="M15" s="10" t="s">
        <v>27</v>
      </c>
      <c r="N15" s="10" t="str">
        <f>Set3.2</f>
        <v>Medium Diamond</v>
      </c>
      <c r="O15" s="15" t="s">
        <v>9</v>
      </c>
      <c r="P15" s="11" t="str">
        <f>Input!F16</f>
        <v>$ #</v>
      </c>
    </row>
    <row r="16" spans="2:16">
      <c r="B16" s="7" t="str">
        <f>Input!$B$12</f>
        <v>Priest #</v>
      </c>
      <c r="C16" s="8" t="s">
        <v>21</v>
      </c>
      <c r="D16" s="9" t="e">
        <f>VLOOKUP($B$4,Input!$A$3:$B$5,2,FALSE)</f>
        <v>#N/A</v>
      </c>
      <c r="E16" s="10" t="s">
        <v>27</v>
      </c>
      <c r="F16" s="10" t="str">
        <f>Set1.1</f>
        <v>Medium Diamond</v>
      </c>
      <c r="G16" s="10" t="s">
        <v>9</v>
      </c>
      <c r="H16" s="11" t="str">
        <f>Input!F17</f>
        <v>$ #</v>
      </c>
      <c r="J16" s="7" t="str">
        <f>Input!$B$17</f>
        <v>Priest #</v>
      </c>
      <c r="K16" s="8" t="s">
        <v>21</v>
      </c>
      <c r="L16" s="9" t="e">
        <f>VLOOKUP($B$9,Input!$A$3:$B$5,2,FALSE)</f>
        <v>#N/A</v>
      </c>
      <c r="M16" s="10" t="s">
        <v>27</v>
      </c>
      <c r="N16" s="10" t="str">
        <f>set3.1</f>
        <v>Medium Diamond</v>
      </c>
      <c r="O16" s="15" t="s">
        <v>9</v>
      </c>
      <c r="P16" s="11" t="str">
        <f>Input!F17</f>
        <v>$ #</v>
      </c>
    </row>
    <row r="17" spans="2:16">
      <c r="B17" s="7" t="str">
        <f>Input!$B$13</f>
        <v>Priest #</v>
      </c>
      <c r="C17" s="8" t="s">
        <v>21</v>
      </c>
      <c r="D17" s="9" t="e">
        <f>VLOOKUP($B$5,Input!$A$3:$B$5,2,FALSE)</f>
        <v>#N/A</v>
      </c>
      <c r="E17" s="10" t="s">
        <v>26</v>
      </c>
      <c r="F17" s="10" t="str">
        <f>Set2.2</f>
        <v>Medium Diamond</v>
      </c>
      <c r="G17" s="10" t="s">
        <v>28</v>
      </c>
      <c r="H17" s="11" t="str">
        <f>VLOOKUP(F17,$F$15:$H$16,3,FALSE)</f>
        <v>$ #</v>
      </c>
      <c r="J17" s="7" t="str">
        <f>Input!$B$18</f>
        <v>Priest #</v>
      </c>
      <c r="K17" s="8" t="s">
        <v>21</v>
      </c>
      <c r="L17" s="9" t="e">
        <f>VLOOKUP($B$10,Input!$A$3:$B$5,2,FALSE)</f>
        <v>#N/A</v>
      </c>
      <c r="M17" s="10" t="s">
        <v>26</v>
      </c>
      <c r="N17" s="10" t="str">
        <f>Set4.2</f>
        <v>Medium Diamond</v>
      </c>
      <c r="O17" s="15" t="s">
        <v>28</v>
      </c>
      <c r="P17" s="11" t="str">
        <f>VLOOKUP(N17,$N$15:$P$16,3,FALSE)</f>
        <v>$ #</v>
      </c>
    </row>
    <row r="18" spans="2:16">
      <c r="B18" s="7" t="str">
        <f>Input!$B$14</f>
        <v>Priest #</v>
      </c>
      <c r="C18" s="8" t="s">
        <v>21</v>
      </c>
      <c r="D18" s="9" t="e">
        <f>VLOOKUP($B$6,Input!$A$3:$B$5,2,FALSE)</f>
        <v>#N/A</v>
      </c>
      <c r="E18" s="10" t="s">
        <v>26</v>
      </c>
      <c r="F18" s="10" t="str">
        <f>Set2.1</f>
        <v>Medium Diamond</v>
      </c>
      <c r="G18" s="10" t="s">
        <v>28</v>
      </c>
      <c r="H18" s="11" t="str">
        <f>VLOOKUP(F18,$F$15:$H$16,3,FALSE)</f>
        <v>$ #</v>
      </c>
      <c r="J18" s="7" t="str">
        <f>Input!$B$19</f>
        <v>Priest #</v>
      </c>
      <c r="K18" s="8" t="s">
        <v>21</v>
      </c>
      <c r="L18" s="9" t="e">
        <f>VLOOKUP($B$11,Input!$A$3:$B$5,2,FALSE)</f>
        <v>#N/A</v>
      </c>
      <c r="M18" s="10" t="s">
        <v>26</v>
      </c>
      <c r="N18" s="10" t="str">
        <f>Set4.1</f>
        <v>Medium Diamond</v>
      </c>
      <c r="O18" s="10" t="s">
        <v>28</v>
      </c>
      <c r="P18" s="11" t="str">
        <f>VLOOKUP(N18,$N$15:$P$16,3,FALSE)</f>
        <v>$ #</v>
      </c>
    </row>
    <row r="19" spans="2:16">
      <c r="B19" s="41" t="s">
        <v>29</v>
      </c>
      <c r="C19" s="42"/>
      <c r="D19" s="42"/>
      <c r="E19" s="42"/>
      <c r="F19" s="42"/>
      <c r="G19" s="42"/>
      <c r="H19" s="43"/>
      <c r="J19" s="41" t="s">
        <v>29</v>
      </c>
      <c r="K19" s="42"/>
      <c r="L19" s="42"/>
      <c r="M19" s="42"/>
      <c r="N19" s="42"/>
      <c r="O19" s="42"/>
      <c r="P19" s="43"/>
    </row>
    <row r="20" spans="2:16">
      <c r="B20" s="7" t="str">
        <f>Input!$B$16</f>
        <v>Priest #</v>
      </c>
      <c r="C20" s="8" t="s">
        <v>21</v>
      </c>
      <c r="D20" s="9" t="e">
        <f>VLOOKUP($B$8,Input!$A$3:$B$5,2,FALSE)</f>
        <v>#N/A</v>
      </c>
      <c r="E20" s="10" t="s">
        <v>27</v>
      </c>
      <c r="F20" s="10" t="str">
        <f>Set3.2</f>
        <v>Medium Diamond</v>
      </c>
      <c r="G20" s="15" t="s">
        <v>9</v>
      </c>
      <c r="H20" s="11" t="str">
        <f>Input!F16</f>
        <v>$ #</v>
      </c>
      <c r="J20" s="7" t="str">
        <f>Input!$B$11</f>
        <v>Priest #</v>
      </c>
      <c r="K20" s="8" t="s">
        <v>21</v>
      </c>
      <c r="L20" s="9" t="e">
        <f>VLOOKUP($B$3,Input!$A$3:$B$5,2,FALSE)</f>
        <v>#N/A</v>
      </c>
      <c r="M20" s="10" t="s">
        <v>27</v>
      </c>
      <c r="N20" s="10" t="str">
        <f>Set1.2</f>
        <v>Medium Diamond</v>
      </c>
      <c r="O20" s="10" t="s">
        <v>9</v>
      </c>
      <c r="P20" s="11" t="str">
        <f>Input!F11</f>
        <v>$ #</v>
      </c>
    </row>
    <row r="21" spans="2:16">
      <c r="B21" s="7" t="str">
        <f>Input!$B$17</f>
        <v>Priest #</v>
      </c>
      <c r="C21" s="8" t="s">
        <v>21</v>
      </c>
      <c r="D21" s="9" t="e">
        <f>VLOOKUP($B$9,Input!$A$3:$B$5,2,FALSE)</f>
        <v>#N/A</v>
      </c>
      <c r="E21" s="10" t="s">
        <v>27</v>
      </c>
      <c r="F21" s="10" t="str">
        <f>set3.1</f>
        <v>Medium Diamond</v>
      </c>
      <c r="G21" s="15" t="s">
        <v>9</v>
      </c>
      <c r="H21" s="11" t="str">
        <f>Input!F17</f>
        <v>$ #</v>
      </c>
      <c r="J21" s="7" t="str">
        <f>Input!$B$12</f>
        <v>Priest #</v>
      </c>
      <c r="K21" s="8" t="s">
        <v>21</v>
      </c>
      <c r="L21" s="9" t="e">
        <f>VLOOKUP($B$4,Input!$A$3:$B$5,2,FALSE)</f>
        <v>#N/A</v>
      </c>
      <c r="M21" s="10" t="s">
        <v>27</v>
      </c>
      <c r="N21" s="10" t="str">
        <f>Set1.1</f>
        <v>Medium Diamond</v>
      </c>
      <c r="O21" s="10" t="s">
        <v>9</v>
      </c>
      <c r="P21" s="11" t="str">
        <f>Input!F12</f>
        <v>$ #</v>
      </c>
    </row>
    <row r="22" spans="2:16">
      <c r="B22" s="7" t="str">
        <f>Input!$B$18</f>
        <v>Priest #</v>
      </c>
      <c r="C22" s="8" t="s">
        <v>21</v>
      </c>
      <c r="D22" s="9" t="e">
        <f>VLOOKUP($B$10,Input!$A$3:$B$5,2,FALSE)</f>
        <v>#N/A</v>
      </c>
      <c r="E22" s="10" t="s">
        <v>26</v>
      </c>
      <c r="F22" s="10" t="str">
        <f>Set4.2</f>
        <v>Medium Diamond</v>
      </c>
      <c r="G22" s="15" t="s">
        <v>28</v>
      </c>
      <c r="H22" s="11" t="str">
        <f>VLOOKUP(F22,$F$20:$H$21,3,FALSE)</f>
        <v>$ #</v>
      </c>
      <c r="J22" s="7" t="str">
        <f>Input!$B$13</f>
        <v>Priest #</v>
      </c>
      <c r="K22" s="8" t="s">
        <v>21</v>
      </c>
      <c r="L22" s="9" t="e">
        <f>VLOOKUP($B$5,Input!$A$3:$B$5,2,FALSE)</f>
        <v>#N/A</v>
      </c>
      <c r="M22" s="10" t="s">
        <v>26</v>
      </c>
      <c r="N22" s="10" t="str">
        <f>Set2.2</f>
        <v>Medium Diamond</v>
      </c>
      <c r="O22" s="10" t="s">
        <v>28</v>
      </c>
      <c r="P22" s="11" t="str">
        <f>VLOOKUP(N22,$N$20:$P$21,3,FALSE)</f>
        <v>$ #</v>
      </c>
    </row>
    <row r="23" spans="2:16">
      <c r="B23" s="7" t="str">
        <f>Input!$B$19</f>
        <v>Priest #</v>
      </c>
      <c r="C23" s="8" t="s">
        <v>21</v>
      </c>
      <c r="D23" s="9" t="e">
        <f>VLOOKUP($B$11,Input!$A$3:$B$5,2,FALSE)</f>
        <v>#N/A</v>
      </c>
      <c r="E23" s="10" t="s">
        <v>26</v>
      </c>
      <c r="F23" s="10" t="str">
        <f>Set4.1</f>
        <v>Medium Diamond</v>
      </c>
      <c r="G23" s="10" t="s">
        <v>28</v>
      </c>
      <c r="H23" s="11" t="str">
        <f>VLOOKUP(F23,$F$20:$H$21,3,FALSE)</f>
        <v>$ #</v>
      </c>
      <c r="J23" s="7" t="str">
        <f>Input!$B$14</f>
        <v>Priest #</v>
      </c>
      <c r="K23" s="8" t="s">
        <v>21</v>
      </c>
      <c r="L23" s="9" t="e">
        <f>VLOOKUP($B$6,Input!$A$3:$B$5,2,FALSE)</f>
        <v>#N/A</v>
      </c>
      <c r="M23" s="10" t="s">
        <v>26</v>
      </c>
      <c r="N23" s="10" t="str">
        <f>Set2.1</f>
        <v>Medium Diamond</v>
      </c>
      <c r="O23" s="10" t="s">
        <v>28</v>
      </c>
      <c r="P23" s="11" t="str">
        <f>VLOOKUP(N23,$N$20:$P$21,3,FALSE)</f>
        <v>$ #</v>
      </c>
    </row>
    <row r="24" spans="2:16" ht="15.75" thickBot="1">
      <c r="B24" s="12" t="str">
        <f>Meditate</f>
        <v>Priest 3</v>
      </c>
      <c r="C24" s="13" t="s">
        <v>21</v>
      </c>
      <c r="D24" s="20" t="s">
        <v>34</v>
      </c>
      <c r="E24" s="20"/>
      <c r="F24" s="20"/>
      <c r="G24" s="20"/>
      <c r="H24" s="21"/>
      <c r="J24" s="12" t="str">
        <f>Meditate</f>
        <v>Priest 3</v>
      </c>
      <c r="K24" s="13" t="s">
        <v>21</v>
      </c>
      <c r="L24" s="20" t="s">
        <v>34</v>
      </c>
      <c r="M24" s="20"/>
      <c r="N24" s="20"/>
      <c r="O24" s="20"/>
      <c r="P24" s="21"/>
    </row>
    <row r="25" spans="2:16" s="47" customFormat="1"/>
    <row r="51" spans="1:5">
      <c r="A51" s="6" t="s">
        <v>22</v>
      </c>
      <c r="B51" s="6"/>
      <c r="C51" s="6"/>
      <c r="D51" s="6"/>
      <c r="E51" s="6"/>
    </row>
    <row r="52" spans="1:5">
      <c r="A52" s="6" t="s">
        <v>18</v>
      </c>
      <c r="B52" s="6"/>
      <c r="C52" s="19" t="str">
        <f>Input!D11</f>
        <v>#</v>
      </c>
      <c r="D52" s="5" t="str">
        <f>VLOOKUP(C52,Input!$C$2:$D$5,2,FALSE)</f>
        <v>Medium Diamond</v>
      </c>
      <c r="E52" s="1"/>
    </row>
    <row r="53" spans="1:5">
      <c r="A53" s="6" t="s">
        <v>19</v>
      </c>
      <c r="B53" s="6"/>
      <c r="C53" s="19" t="str">
        <f>Input!D12</f>
        <v>#</v>
      </c>
      <c r="D53" s="5" t="str">
        <f>VLOOKUP(C53,Input!$C$2:$D$5,2,FALSE)</f>
        <v>Medium Diamond</v>
      </c>
      <c r="E53" s="1"/>
    </row>
    <row r="54" spans="1:5">
      <c r="A54" s="6" t="s">
        <v>23</v>
      </c>
      <c r="B54" s="6"/>
      <c r="C54" s="6"/>
      <c r="D54" s="6"/>
      <c r="E54" s="6"/>
    </row>
    <row r="55" spans="1:5">
      <c r="A55" s="6" t="s">
        <v>18</v>
      </c>
      <c r="B55" s="6"/>
      <c r="C55" s="19" t="str">
        <f>Input!D13</f>
        <v>#</v>
      </c>
      <c r="D55" s="5" t="str">
        <f>VLOOKUP(C55,Input!$C$2:$D$5,2,FALSE)</f>
        <v>Medium Diamond</v>
      </c>
      <c r="E55" s="1"/>
    </row>
    <row r="56" spans="1:5">
      <c r="A56" s="6" t="s">
        <v>19</v>
      </c>
      <c r="B56" s="6"/>
      <c r="C56" s="19" t="str">
        <f>Input!D14</f>
        <v>#</v>
      </c>
      <c r="D56" s="5" t="str">
        <f>VLOOKUP(C56,Input!$C$2:$D$5,2,FALSE)</f>
        <v>Medium Diamond</v>
      </c>
      <c r="E56" s="1"/>
    </row>
    <row r="57" spans="1:5">
      <c r="A57" s="6" t="s">
        <v>24</v>
      </c>
      <c r="B57" s="6"/>
      <c r="C57" s="6"/>
      <c r="D57" s="6"/>
      <c r="E57" s="6"/>
    </row>
    <row r="58" spans="1:5">
      <c r="A58" s="6" t="s">
        <v>18</v>
      </c>
      <c r="B58" s="6"/>
      <c r="C58" s="19" t="str">
        <f>Input!D16</f>
        <v>#</v>
      </c>
      <c r="D58" s="5" t="str">
        <f>VLOOKUP(C58,$C$52:$D$53,2,FALSE)</f>
        <v>Medium Diamond</v>
      </c>
      <c r="E58" s="1"/>
    </row>
    <row r="59" spans="1:5">
      <c r="A59" s="6" t="s">
        <v>19</v>
      </c>
      <c r="B59" s="6"/>
      <c r="C59" s="19" t="str">
        <f>Input!D17</f>
        <v>#</v>
      </c>
      <c r="D59" s="5" t="str">
        <f>VLOOKUP(C59,$C$52:$D$53,2,FALSE)</f>
        <v>Medium Diamond</v>
      </c>
      <c r="E59" s="1"/>
    </row>
    <row r="60" spans="1:5">
      <c r="A60" s="6" t="s">
        <v>25</v>
      </c>
      <c r="B60" s="6"/>
      <c r="C60" s="6"/>
      <c r="D60" s="6"/>
      <c r="E60" s="6"/>
    </row>
    <row r="61" spans="1:5">
      <c r="A61" s="6" t="s">
        <v>18</v>
      </c>
      <c r="B61" s="6"/>
      <c r="C61" s="1" t="str">
        <f>Input!D18</f>
        <v>#</v>
      </c>
      <c r="D61" s="5" t="str">
        <f>VLOOKUP(C61,Input!$C$2:$D$5,2,FALSE)</f>
        <v>Medium Diamond</v>
      </c>
      <c r="E61" s="1"/>
    </row>
    <row r="62" spans="1:5">
      <c r="A62" s="6" t="s">
        <v>19</v>
      </c>
      <c r="B62" s="6"/>
      <c r="C62" s="1" t="str">
        <f>Input!D19</f>
        <v>#</v>
      </c>
      <c r="D62" s="5" t="str">
        <f>VLOOKUP(C62,Input!$C$2:$D$5,2,FALSE)</f>
        <v>Medium Diamond</v>
      </c>
      <c r="E62" s="1"/>
    </row>
  </sheetData>
  <mergeCells count="24">
    <mergeCell ref="D12:H12"/>
    <mergeCell ref="D24:H24"/>
    <mergeCell ref="J7:P7"/>
    <mergeCell ref="L12:P12"/>
    <mergeCell ref="J14:P14"/>
    <mergeCell ref="J19:P19"/>
    <mergeCell ref="L24:P24"/>
    <mergeCell ref="B7:H7"/>
    <mergeCell ref="B2:H2"/>
    <mergeCell ref="B14:H14"/>
    <mergeCell ref="B19:H19"/>
    <mergeCell ref="A51:E51"/>
    <mergeCell ref="A54:E54"/>
    <mergeCell ref="A52:B52"/>
    <mergeCell ref="A53:B53"/>
    <mergeCell ref="A59:B59"/>
    <mergeCell ref="A57:E57"/>
    <mergeCell ref="A60:E60"/>
    <mergeCell ref="A55:B55"/>
    <mergeCell ref="A56:B56"/>
    <mergeCell ref="A62:B62"/>
    <mergeCell ref="A58:B58"/>
    <mergeCell ref="A61:B61"/>
    <mergeCell ref="J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Input</vt:lpstr>
      <vt:lpstr>Output</vt:lpstr>
      <vt:lpstr>Diamond</vt:lpstr>
      <vt:lpstr>Emerald</vt:lpstr>
      <vt:lpstr>Meditate</vt:lpstr>
      <vt:lpstr>POne</vt:lpstr>
      <vt:lpstr>PThree</vt:lpstr>
      <vt:lpstr>PTwo</vt:lpstr>
      <vt:lpstr>Ruby</vt:lpstr>
      <vt:lpstr>Sapphire</vt:lpstr>
      <vt:lpstr>Set1.1</vt:lpstr>
      <vt:lpstr>Set1.2</vt:lpstr>
      <vt:lpstr>Set2.1</vt:lpstr>
      <vt:lpstr>Set2.2</vt:lpstr>
      <vt:lpstr>set3.1</vt:lpstr>
      <vt:lpstr>Set3.2</vt:lpstr>
      <vt:lpstr>Set4.1</vt:lpstr>
      <vt:lpstr>Set4.2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Creed</dc:creator>
  <cp:lastModifiedBy>Creed</cp:lastModifiedBy>
  <dcterms:created xsi:type="dcterms:W3CDTF">2009-08-31T08:28:21Z</dcterms:created>
  <dcterms:modified xsi:type="dcterms:W3CDTF">2009-08-31T14:29:18Z</dcterms:modified>
</cp:coreProperties>
</file>