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 activeTab="1"/>
  </bookViews>
  <sheets>
    <sheet name="Input" sheetId="1" r:id="rId1"/>
    <sheet name="Ritual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K22" i="2"/>
  <c r="K21"/>
  <c r="K20"/>
  <c r="K19"/>
  <c r="K5"/>
  <c r="K4"/>
  <c r="K3"/>
  <c r="K2"/>
  <c r="E22"/>
  <c r="E21"/>
  <c r="E20"/>
  <c r="E19"/>
  <c r="K17"/>
  <c r="K16"/>
  <c r="K15"/>
  <c r="K14"/>
  <c r="K10"/>
  <c r="K9"/>
  <c r="K8"/>
  <c r="K7"/>
  <c r="E17"/>
  <c r="E16"/>
  <c r="E15"/>
  <c r="E14"/>
  <c r="E10"/>
  <c r="E9"/>
  <c r="E8"/>
  <c r="E7"/>
  <c r="E4"/>
  <c r="E3"/>
  <c r="E2"/>
  <c r="E5"/>
  <c r="H22"/>
  <c r="H21"/>
  <c r="H20"/>
  <c r="H19"/>
  <c r="H17"/>
  <c r="H16"/>
  <c r="H15"/>
  <c r="H14"/>
  <c r="H10"/>
  <c r="H9"/>
  <c r="H8"/>
  <c r="H7"/>
  <c r="H5"/>
  <c r="H4"/>
  <c r="H3"/>
  <c r="H2"/>
  <c r="B22"/>
  <c r="B21"/>
  <c r="B20"/>
  <c r="B19"/>
  <c r="B17"/>
  <c r="B16"/>
  <c r="B15"/>
  <c r="B14"/>
  <c r="B10"/>
  <c r="B9"/>
  <c r="B8"/>
  <c r="B7"/>
  <c r="B5"/>
  <c r="B4"/>
  <c r="B3"/>
  <c r="B2"/>
  <c r="J4" i="1"/>
  <c r="I14" i="2" s="1"/>
  <c r="J3" i="1"/>
  <c r="C19" i="2" s="1"/>
  <c r="J22"/>
  <c r="G22"/>
  <c r="J21"/>
  <c r="G21"/>
  <c r="J20"/>
  <c r="G20"/>
  <c r="J19"/>
  <c r="G19"/>
  <c r="J17"/>
  <c r="G17"/>
  <c r="J16"/>
  <c r="G16"/>
  <c r="J15"/>
  <c r="G15"/>
  <c r="J14"/>
  <c r="G14"/>
  <c r="D22"/>
  <c r="A22"/>
  <c r="D21"/>
  <c r="A21"/>
  <c r="D20"/>
  <c r="A20"/>
  <c r="D19"/>
  <c r="A19"/>
  <c r="D17"/>
  <c r="A17"/>
  <c r="D16"/>
  <c r="A16"/>
  <c r="D15"/>
  <c r="A15"/>
  <c r="D14"/>
  <c r="A14"/>
  <c r="J10"/>
  <c r="G10"/>
  <c r="J9"/>
  <c r="G9"/>
  <c r="J8"/>
  <c r="G8"/>
  <c r="J7"/>
  <c r="G7"/>
  <c r="J5"/>
  <c r="G5"/>
  <c r="J4"/>
  <c r="G4"/>
  <c r="J3"/>
  <c r="G3"/>
  <c r="J2"/>
  <c r="G2"/>
  <c r="D10"/>
  <c r="D9"/>
  <c r="D8"/>
  <c r="D7"/>
  <c r="D5"/>
  <c r="D4"/>
  <c r="D3"/>
  <c r="D2"/>
  <c r="A10"/>
  <c r="A9"/>
  <c r="A8"/>
  <c r="A7"/>
  <c r="A5"/>
  <c r="A4"/>
  <c r="A3"/>
  <c r="A2"/>
  <c r="J8" i="1"/>
  <c r="A11" i="2" s="1"/>
  <c r="C10" l="1"/>
  <c r="C17"/>
  <c r="I10"/>
  <c r="I22"/>
  <c r="I21"/>
  <c r="C8"/>
  <c r="C14"/>
  <c r="I19"/>
  <c r="I17"/>
  <c r="I9"/>
  <c r="I20"/>
  <c r="C7"/>
  <c r="I7"/>
  <c r="C5"/>
  <c r="C22"/>
  <c r="I5"/>
  <c r="C4"/>
  <c r="C21"/>
  <c r="I4"/>
  <c r="I16"/>
  <c r="C9"/>
  <c r="C15"/>
  <c r="I15"/>
  <c r="C16"/>
  <c r="I8"/>
  <c r="C3"/>
  <c r="C20"/>
  <c r="I3"/>
  <c r="C2"/>
  <c r="I2"/>
  <c r="G23"/>
  <c r="G11"/>
  <c r="A23"/>
</calcChain>
</file>

<file path=xl/sharedStrings.xml><?xml version="1.0" encoding="utf-8"?>
<sst xmlns="http://schemas.openxmlformats.org/spreadsheetml/2006/main" count="82" uniqueCount="37">
  <si>
    <t>Priest Names</t>
  </si>
  <si>
    <t>Gems Needed</t>
  </si>
  <si>
    <t>Priest 1</t>
  </si>
  <si>
    <t>Priest 2</t>
  </si>
  <si>
    <t>Priest 3</t>
  </si>
  <si>
    <t>Med Emerald</t>
  </si>
  <si>
    <t>Med Diamond</t>
  </si>
  <si>
    <t>Med Ruby</t>
  </si>
  <si>
    <t>Med Sapphire</t>
  </si>
  <si>
    <t>#</t>
  </si>
  <si>
    <t>Ritual Visions</t>
  </si>
  <si>
    <t>Step 1</t>
  </si>
  <si>
    <t>Step 2</t>
  </si>
  <si>
    <t>Step 3</t>
  </si>
  <si>
    <t>Step 4</t>
  </si>
  <si>
    <t>Priest</t>
  </si>
  <si>
    <t>Place/Take</t>
  </si>
  <si>
    <t>Gem #</t>
  </si>
  <si>
    <t>Altar Loc</t>
  </si>
  <si>
    <t>Attempt 1</t>
  </si>
  <si>
    <t>Meditates</t>
  </si>
  <si>
    <t xml:space="preserve">Who Meditates? </t>
  </si>
  <si>
    <t>Priest#</t>
  </si>
  <si>
    <t>P</t>
  </si>
  <si>
    <t>T</t>
  </si>
  <si>
    <t>Gem#1</t>
  </si>
  <si>
    <t>Gem#2</t>
  </si>
  <si>
    <t>Attempt 2 - inverted from A1</t>
  </si>
  <si>
    <t>Attempt 3 - Reversed Gems from A1</t>
  </si>
  <si>
    <t>Attempt 4 Inverted from A3</t>
  </si>
  <si>
    <t>Bleth</t>
  </si>
  <si>
    <t>RF</t>
  </si>
  <si>
    <t>LF</t>
  </si>
  <si>
    <t>Pinger</t>
  </si>
  <si>
    <t>Kebi</t>
  </si>
  <si>
    <t>LP</t>
  </si>
  <si>
    <t>RP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</si>
</sst>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2" fillId="6" borderId="0" applyNumberFormat="0" applyBorder="0" applyAlignment="0" applyProtection="0"/>
  </cellStyleXfs>
  <cellXfs count="57">
    <xf numFmtId="0" fontId="0" fillId="0" borderId="0" xfId="0"/>
    <xf numFmtId="0" fontId="3" fillId="0" borderId="0" xfId="0" applyFont="1"/>
    <xf numFmtId="0" fontId="3" fillId="2" borderId="5" xfId="1" applyFont="1" applyBorder="1"/>
    <xf numFmtId="0" fontId="3" fillId="2" borderId="6" xfId="1" applyFont="1" applyBorder="1"/>
    <xf numFmtId="0" fontId="3" fillId="2" borderId="7" xfId="1" applyFont="1" applyBorder="1"/>
    <xf numFmtId="0" fontId="3" fillId="3" borderId="16" xfId="2" applyFont="1" applyBorder="1"/>
    <xf numFmtId="0" fontId="3" fillId="3" borderId="0" xfId="2" applyFont="1" applyBorder="1"/>
    <xf numFmtId="0" fontId="3" fillId="3" borderId="17" xfId="2" applyFont="1" applyBorder="1"/>
    <xf numFmtId="0" fontId="3" fillId="4" borderId="16" xfId="3" applyFont="1" applyBorder="1"/>
    <xf numFmtId="0" fontId="3" fillId="4" borderId="0" xfId="3" applyFont="1" applyBorder="1"/>
    <xf numFmtId="0" fontId="3" fillId="4" borderId="17" xfId="3" applyFont="1" applyBorder="1"/>
    <xf numFmtId="0" fontId="3" fillId="5" borderId="18" xfId="4" applyFont="1" applyBorder="1"/>
    <xf numFmtId="0" fontId="3" fillId="5" borderId="19" xfId="4" applyFont="1" applyBorder="1"/>
    <xf numFmtId="0" fontId="3" fillId="5" borderId="20" xfId="4" applyFont="1" applyBorder="1"/>
    <xf numFmtId="0" fontId="0" fillId="7" borderId="4" xfId="0" applyFill="1" applyBorder="1" applyAlignment="1" applyProtection="1">
      <alignment horizontal="center"/>
      <protection locked="0"/>
    </xf>
    <xf numFmtId="0" fontId="3" fillId="8" borderId="9" xfId="0" applyFont="1" applyFill="1" applyBorder="1" applyAlignment="1" applyProtection="1">
      <alignment horizontal="center"/>
    </xf>
    <xf numFmtId="0" fontId="3" fillId="8" borderId="0" xfId="0" applyFont="1" applyFill="1" applyBorder="1" applyAlignment="1" applyProtection="1">
      <alignment horizontal="center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8" borderId="0" xfId="0" applyFill="1" applyBorder="1" applyAlignment="1" applyProtection="1">
      <alignment horizontal="center"/>
    </xf>
    <xf numFmtId="0" fontId="0" fillId="9" borderId="13" xfId="0" applyFill="1" applyBorder="1" applyAlignment="1" applyProtection="1">
      <alignment horizontal="center"/>
    </xf>
    <xf numFmtId="0" fontId="0" fillId="7" borderId="0" xfId="0" applyFill="1" applyBorder="1" applyAlignment="1" applyProtection="1">
      <alignment horizontal="center"/>
    </xf>
    <xf numFmtId="0" fontId="0" fillId="9" borderId="12" xfId="0" applyFill="1" applyBorder="1" applyProtection="1"/>
    <xf numFmtId="0" fontId="0" fillId="7" borderId="12" xfId="0" applyFill="1" applyBorder="1" applyAlignment="1" applyProtection="1">
      <alignment horizontal="center"/>
    </xf>
    <xf numFmtId="0" fontId="0" fillId="9" borderId="12" xfId="0" applyFill="1" applyBorder="1" applyAlignment="1" applyProtection="1">
      <alignment horizontal="center"/>
    </xf>
    <xf numFmtId="0" fontId="0" fillId="7" borderId="12" xfId="0" applyFill="1" applyBorder="1" applyAlignment="1" applyProtection="1">
      <alignment horizontal="center"/>
      <protection locked="0"/>
    </xf>
    <xf numFmtId="0" fontId="0" fillId="7" borderId="13" xfId="0" applyFill="1" applyBorder="1" applyAlignment="1" applyProtection="1">
      <alignment horizontal="center"/>
      <protection locked="0"/>
    </xf>
    <xf numFmtId="0" fontId="0" fillId="9" borderId="0" xfId="0" applyFill="1" applyAlignment="1" applyProtection="1">
      <alignment horizontal="center"/>
    </xf>
    <xf numFmtId="0" fontId="0" fillId="9" borderId="8" xfId="0" applyFill="1" applyBorder="1" applyAlignment="1" applyProtection="1">
      <alignment horizontal="center"/>
    </xf>
    <xf numFmtId="0" fontId="0" fillId="9" borderId="12" xfId="0" applyFill="1" applyBorder="1" applyAlignment="1" applyProtection="1">
      <alignment horizontal="center"/>
    </xf>
    <xf numFmtId="0" fontId="0" fillId="8" borderId="0" xfId="0" applyFill="1" applyAlignment="1" applyProtection="1">
      <alignment horizontal="center"/>
    </xf>
    <xf numFmtId="0" fontId="0" fillId="9" borderId="5" xfId="0" applyFill="1" applyBorder="1" applyAlignment="1" applyProtection="1">
      <alignment horizontal="center"/>
    </xf>
    <xf numFmtId="0" fontId="0" fillId="9" borderId="6" xfId="0" applyFill="1" applyBorder="1" applyAlignment="1" applyProtection="1">
      <alignment horizontal="center"/>
    </xf>
    <xf numFmtId="0" fontId="0" fillId="9" borderId="2" xfId="0" applyFill="1" applyBorder="1" applyAlignment="1" applyProtection="1">
      <alignment horizontal="center"/>
    </xf>
    <xf numFmtId="0" fontId="0" fillId="9" borderId="3" xfId="0" applyFill="1" applyBorder="1" applyAlignment="1" applyProtection="1">
      <alignment horizontal="center"/>
    </xf>
    <xf numFmtId="0" fontId="0" fillId="7" borderId="14" xfId="0" applyFill="1" applyBorder="1" applyAlignment="1" applyProtection="1">
      <alignment horizontal="center"/>
      <protection locked="0"/>
    </xf>
    <xf numFmtId="0" fontId="0" fillId="7" borderId="15" xfId="0" applyFill="1" applyBorder="1" applyAlignment="1" applyProtection="1">
      <alignment horizontal="center"/>
      <protection locked="0"/>
    </xf>
    <xf numFmtId="0" fontId="0" fillId="7" borderId="4" xfId="0" applyFill="1" applyBorder="1" applyAlignment="1" applyProtection="1">
      <alignment horizontal="center"/>
      <protection locked="0"/>
    </xf>
    <xf numFmtId="0" fontId="0" fillId="7" borderId="8" xfId="0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3" fillId="8" borderId="9" xfId="0" applyFont="1" applyFill="1" applyBorder="1" applyAlignment="1" applyProtection="1">
      <alignment horizontal="center"/>
    </xf>
    <xf numFmtId="0" fontId="3" fillId="8" borderId="10" xfId="0" applyFont="1" applyFill="1" applyBorder="1" applyAlignment="1" applyProtection="1">
      <alignment horizontal="center"/>
    </xf>
    <xf numFmtId="0" fontId="3" fillId="8" borderId="11" xfId="0" applyFont="1" applyFill="1" applyBorder="1" applyAlignment="1" applyProtection="1">
      <alignment horizontal="center"/>
    </xf>
    <xf numFmtId="0" fontId="0" fillId="8" borderId="5" xfId="0" applyFill="1" applyBorder="1" applyAlignment="1" applyProtection="1">
      <alignment horizontal="center"/>
    </xf>
    <xf numFmtId="0" fontId="0" fillId="8" borderId="6" xfId="0" applyFill="1" applyBorder="1" applyAlignment="1" applyProtection="1">
      <alignment horizontal="center"/>
    </xf>
    <xf numFmtId="0" fontId="0" fillId="8" borderId="7" xfId="0" applyFill="1" applyBorder="1" applyAlignment="1" applyProtection="1">
      <alignment horizontal="center"/>
    </xf>
    <xf numFmtId="0" fontId="0" fillId="8" borderId="4" xfId="0" applyFill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3" fillId="6" borderId="1" xfId="5" applyFont="1" applyBorder="1" applyAlignment="1">
      <alignment horizontal="center"/>
    </xf>
    <xf numFmtId="0" fontId="3" fillId="6" borderId="2" xfId="5" applyFont="1" applyBorder="1" applyAlignment="1">
      <alignment horizontal="center"/>
    </xf>
    <xf numFmtId="0" fontId="3" fillId="6" borderId="3" xfId="5" applyFont="1" applyBorder="1" applyAlignment="1">
      <alignment horizontal="center"/>
    </xf>
    <xf numFmtId="0" fontId="3" fillId="6" borderId="18" xfId="5" applyFont="1" applyBorder="1" applyAlignment="1">
      <alignment horizontal="center"/>
    </xf>
    <xf numFmtId="0" fontId="3" fillId="6" borderId="19" xfId="5" applyFont="1" applyBorder="1" applyAlignment="1">
      <alignment horizontal="center"/>
    </xf>
    <xf numFmtId="0" fontId="3" fillId="6" borderId="20" xfId="5" applyFont="1" applyBorder="1" applyAlignment="1">
      <alignment horizontal="center"/>
    </xf>
    <xf numFmtId="0" fontId="3" fillId="6" borderId="16" xfId="5" applyFont="1" applyBorder="1" applyAlignment="1">
      <alignment horizontal="center"/>
    </xf>
    <xf numFmtId="0" fontId="3" fillId="6" borderId="0" xfId="5" applyFont="1" applyBorder="1" applyAlignment="1">
      <alignment horizontal="center"/>
    </xf>
    <xf numFmtId="0" fontId="3" fillId="6" borderId="17" xfId="5" applyFont="1" applyBorder="1" applyAlignment="1">
      <alignment horizontal="center"/>
    </xf>
  </cellXfs>
  <cellStyles count="6">
    <cellStyle name="20% - Accent1" xfId="1" builtinId="30"/>
    <cellStyle name="20% - Accent2" xfId="2" builtinId="34"/>
    <cellStyle name="20% - Accent3" xfId="3" builtinId="38"/>
    <cellStyle name="20% - Accent4" xfId="4" builtinId="42"/>
    <cellStyle name="60% - Accent5" xfId="5" builtinId="4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7"/>
  <sheetViews>
    <sheetView workbookViewId="0">
      <selection activeCell="K12" sqref="K12"/>
    </sheetView>
  </sheetViews>
  <sheetFormatPr defaultRowHeight="15"/>
  <cols>
    <col min="1" max="2" width="9.140625" style="17"/>
    <col min="3" max="3" width="11.85546875" style="17" customWidth="1"/>
    <col min="4" max="4" width="8" style="18" customWidth="1"/>
    <col min="5" max="5" width="10.42578125" style="18" customWidth="1"/>
    <col min="6" max="6" width="9.140625" style="18"/>
    <col min="7" max="7" width="9.140625" style="17"/>
    <col min="8" max="9" width="9.140625" style="18"/>
    <col min="10" max="10" width="9.140625" style="17"/>
    <col min="11" max="11" width="14" style="18" customWidth="1"/>
    <col min="12" max="16384" width="9.140625" style="17"/>
  </cols>
  <sheetData>
    <row r="1" spans="1:12">
      <c r="A1" s="43" t="s">
        <v>0</v>
      </c>
      <c r="B1" s="44"/>
      <c r="C1" s="44"/>
      <c r="D1" s="45"/>
      <c r="E1" s="15" t="s">
        <v>9</v>
      </c>
      <c r="F1" s="40" t="s">
        <v>1</v>
      </c>
      <c r="G1" s="41"/>
      <c r="H1" s="42"/>
      <c r="I1" s="16"/>
    </row>
    <row r="2" spans="1:12">
      <c r="A2" s="46" t="s">
        <v>2</v>
      </c>
      <c r="B2" s="46"/>
      <c r="C2" s="37" t="s">
        <v>33</v>
      </c>
      <c r="D2" s="38"/>
      <c r="E2" s="14">
        <v>1</v>
      </c>
      <c r="F2" s="46" t="s">
        <v>6</v>
      </c>
      <c r="G2" s="46"/>
      <c r="H2" s="46"/>
      <c r="I2" s="19"/>
    </row>
    <row r="3" spans="1:12">
      <c r="A3" s="46" t="s">
        <v>3</v>
      </c>
      <c r="B3" s="46"/>
      <c r="C3" s="37" t="s">
        <v>30</v>
      </c>
      <c r="D3" s="38"/>
      <c r="E3" s="14">
        <v>2</v>
      </c>
      <c r="F3" s="46" t="s">
        <v>5</v>
      </c>
      <c r="G3" s="46"/>
      <c r="H3" s="46"/>
      <c r="I3" s="19" t="s">
        <v>25</v>
      </c>
      <c r="J3" s="30" t="str">
        <f>IF($E$2=1,$F$2,IF($E$3=1,$F$3,IF($E$4=1,$F$4,IF($E$5=1,$F$5," "))))</f>
        <v>Med Diamond</v>
      </c>
      <c r="K3" s="30"/>
      <c r="L3" s="30"/>
    </row>
    <row r="4" spans="1:12">
      <c r="A4" s="46" t="s">
        <v>4</v>
      </c>
      <c r="B4" s="46"/>
      <c r="C4" s="37" t="s">
        <v>34</v>
      </c>
      <c r="D4" s="38"/>
      <c r="E4" s="14"/>
      <c r="F4" s="46" t="s">
        <v>7</v>
      </c>
      <c r="G4" s="46"/>
      <c r="H4" s="46"/>
      <c r="I4" s="19" t="s">
        <v>26</v>
      </c>
      <c r="J4" s="30" t="str">
        <f>IF($E$2=2,$F$2,IF($E$3=2,$F$3,IF($E$4=2,$F$4,IF($E$5=2,$F$5," "))))</f>
        <v>Med Emerald</v>
      </c>
      <c r="K4" s="30"/>
      <c r="L4" s="30"/>
    </row>
    <row r="5" spans="1:12">
      <c r="A5" s="47"/>
      <c r="B5" s="47"/>
      <c r="C5" s="39"/>
      <c r="D5" s="39"/>
      <c r="E5" s="14"/>
      <c r="F5" s="46" t="s">
        <v>8</v>
      </c>
      <c r="G5" s="46"/>
      <c r="H5" s="46"/>
      <c r="I5" s="19"/>
    </row>
    <row r="6" spans="1:12" ht="15.75" thickBot="1"/>
    <row r="7" spans="1:12" ht="15.75" thickBot="1">
      <c r="A7" s="31" t="s">
        <v>10</v>
      </c>
      <c r="B7" s="32"/>
      <c r="C7" s="32"/>
      <c r="D7" s="32"/>
      <c r="E7" s="32"/>
      <c r="F7" s="32"/>
      <c r="G7" s="32"/>
      <c r="H7" s="32"/>
      <c r="I7" s="32"/>
      <c r="J7" s="33"/>
      <c r="K7" s="34"/>
    </row>
    <row r="8" spans="1:12">
      <c r="A8" s="28" t="s">
        <v>21</v>
      </c>
      <c r="B8" s="29"/>
      <c r="C8" s="29"/>
      <c r="D8" s="29"/>
      <c r="E8" s="29"/>
      <c r="F8" s="20" t="s">
        <v>22</v>
      </c>
      <c r="G8" s="35">
        <v>3</v>
      </c>
      <c r="H8" s="36"/>
      <c r="I8" s="21"/>
      <c r="J8" s="27" t="str">
        <f>IF(G8=1,C2,IF(G8=2,C3,IF(G8=""," ",C4)))</f>
        <v>Kebi</v>
      </c>
      <c r="K8" s="27"/>
    </row>
    <row r="9" spans="1:12">
      <c r="A9" s="28" t="s">
        <v>11</v>
      </c>
      <c r="B9" s="29"/>
      <c r="C9" s="22" t="s">
        <v>15</v>
      </c>
      <c r="D9" s="25">
        <v>1</v>
      </c>
      <c r="E9" s="24" t="s">
        <v>16</v>
      </c>
      <c r="F9" s="25" t="s">
        <v>23</v>
      </c>
      <c r="G9" s="22" t="s">
        <v>17</v>
      </c>
      <c r="H9" s="25">
        <v>1</v>
      </c>
      <c r="I9" s="23"/>
      <c r="J9" s="22" t="s">
        <v>18</v>
      </c>
      <c r="K9" s="26" t="s">
        <v>35</v>
      </c>
    </row>
    <row r="10" spans="1:12">
      <c r="A10" s="28" t="s">
        <v>12</v>
      </c>
      <c r="B10" s="29"/>
      <c r="C10" s="22" t="s">
        <v>15</v>
      </c>
      <c r="D10" s="25">
        <v>2</v>
      </c>
      <c r="E10" s="24" t="s">
        <v>16</v>
      </c>
      <c r="F10" s="25" t="s">
        <v>23</v>
      </c>
      <c r="G10" s="22" t="s">
        <v>17</v>
      </c>
      <c r="H10" s="25">
        <v>2</v>
      </c>
      <c r="I10" s="23"/>
      <c r="J10" s="22" t="s">
        <v>18</v>
      </c>
      <c r="K10" s="26" t="s">
        <v>36</v>
      </c>
    </row>
    <row r="11" spans="1:12">
      <c r="A11" s="28" t="s">
        <v>13</v>
      </c>
      <c r="B11" s="29"/>
      <c r="C11" s="22" t="s">
        <v>15</v>
      </c>
      <c r="D11" s="25">
        <v>3</v>
      </c>
      <c r="E11" s="24" t="s">
        <v>16</v>
      </c>
      <c r="F11" s="25" t="s">
        <v>24</v>
      </c>
      <c r="G11" s="22" t="s">
        <v>17</v>
      </c>
      <c r="H11" s="25">
        <v>1</v>
      </c>
      <c r="I11" s="23"/>
      <c r="J11" s="22" t="s">
        <v>18</v>
      </c>
      <c r="K11" s="26" t="s">
        <v>35</v>
      </c>
    </row>
    <row r="12" spans="1:12">
      <c r="A12" s="28" t="s">
        <v>14</v>
      </c>
      <c r="B12" s="29"/>
      <c r="C12" s="22" t="s">
        <v>15</v>
      </c>
      <c r="D12" s="25">
        <v>3</v>
      </c>
      <c r="E12" s="24" t="s">
        <v>16</v>
      </c>
      <c r="F12" s="25" t="s">
        <v>24</v>
      </c>
      <c r="G12" s="22" t="s">
        <v>17</v>
      </c>
      <c r="H12" s="25">
        <v>2</v>
      </c>
      <c r="I12" s="23"/>
      <c r="J12" s="22" t="s">
        <v>18</v>
      </c>
      <c r="K12" s="26" t="s">
        <v>36</v>
      </c>
    </row>
    <row r="13" spans="1:12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</row>
    <row r="14" spans="1:12">
      <c r="A14" s="28" t="s">
        <v>11</v>
      </c>
      <c r="B14" s="29"/>
      <c r="C14" s="22" t="s">
        <v>15</v>
      </c>
      <c r="D14" s="25">
        <v>3</v>
      </c>
      <c r="E14" s="24" t="s">
        <v>16</v>
      </c>
      <c r="F14" s="25" t="s">
        <v>23</v>
      </c>
      <c r="G14" s="22" t="s">
        <v>17</v>
      </c>
      <c r="H14" s="25">
        <v>2</v>
      </c>
      <c r="I14" s="23"/>
      <c r="J14" s="22" t="s">
        <v>18</v>
      </c>
      <c r="K14" s="26" t="s">
        <v>31</v>
      </c>
    </row>
    <row r="15" spans="1:12">
      <c r="A15" s="28" t="s">
        <v>12</v>
      </c>
      <c r="B15" s="29"/>
      <c r="C15" s="22" t="s">
        <v>15</v>
      </c>
      <c r="D15" s="25">
        <v>3</v>
      </c>
      <c r="E15" s="24" t="s">
        <v>16</v>
      </c>
      <c r="F15" s="25" t="s">
        <v>23</v>
      </c>
      <c r="G15" s="22" t="s">
        <v>17</v>
      </c>
      <c r="H15" s="25">
        <v>1</v>
      </c>
      <c r="I15" s="23"/>
      <c r="J15" s="22" t="s">
        <v>18</v>
      </c>
      <c r="K15" s="26" t="s">
        <v>32</v>
      </c>
    </row>
    <row r="16" spans="1:12">
      <c r="A16" s="28" t="s">
        <v>13</v>
      </c>
      <c r="B16" s="29"/>
      <c r="C16" s="22" t="s">
        <v>15</v>
      </c>
      <c r="D16" s="25">
        <v>1</v>
      </c>
      <c r="E16" s="24" t="s">
        <v>16</v>
      </c>
      <c r="F16" s="25" t="s">
        <v>24</v>
      </c>
      <c r="G16" s="22" t="s">
        <v>17</v>
      </c>
      <c r="H16" s="25">
        <v>1</v>
      </c>
      <c r="I16" s="23"/>
      <c r="J16" s="22" t="s">
        <v>18</v>
      </c>
      <c r="K16" s="26" t="s">
        <v>32</v>
      </c>
    </row>
    <row r="17" spans="1:11">
      <c r="A17" s="28" t="s">
        <v>14</v>
      </c>
      <c r="B17" s="29"/>
      <c r="C17" s="22" t="s">
        <v>15</v>
      </c>
      <c r="D17" s="25">
        <v>2</v>
      </c>
      <c r="E17" s="24" t="s">
        <v>16</v>
      </c>
      <c r="F17" s="25" t="s">
        <v>24</v>
      </c>
      <c r="G17" s="22" t="s">
        <v>17</v>
      </c>
      <c r="H17" s="25">
        <v>2</v>
      </c>
      <c r="I17" s="23"/>
      <c r="J17" s="22" t="s">
        <v>18</v>
      </c>
      <c r="K17" s="26" t="s">
        <v>31</v>
      </c>
    </row>
  </sheetData>
  <sheetProtection password="E206" sheet="1" objects="1" scenarios="1" selectLockedCells="1"/>
  <mergeCells count="29">
    <mergeCell ref="C2:D2"/>
    <mergeCell ref="C3:D3"/>
    <mergeCell ref="C4:D4"/>
    <mergeCell ref="C5:D5"/>
    <mergeCell ref="F1:H1"/>
    <mergeCell ref="A1:D1"/>
    <mergeCell ref="F2:H2"/>
    <mergeCell ref="F3:H3"/>
    <mergeCell ref="F4:H4"/>
    <mergeCell ref="F5:H5"/>
    <mergeCell ref="A2:B2"/>
    <mergeCell ref="A3:B3"/>
    <mergeCell ref="A4:B4"/>
    <mergeCell ref="A5:B5"/>
    <mergeCell ref="A15:B15"/>
    <mergeCell ref="A16:B16"/>
    <mergeCell ref="A12:B12"/>
    <mergeCell ref="A17:B17"/>
    <mergeCell ref="G8:H8"/>
    <mergeCell ref="A9:B9"/>
    <mergeCell ref="A10:B10"/>
    <mergeCell ref="A11:B11"/>
    <mergeCell ref="A14:B14"/>
    <mergeCell ref="J8:K8"/>
    <mergeCell ref="A13:K13"/>
    <mergeCell ref="A8:E8"/>
    <mergeCell ref="J3:L3"/>
    <mergeCell ref="J4:L4"/>
    <mergeCell ref="A7:K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3"/>
  <sheetViews>
    <sheetView tabSelected="1" workbookViewId="0">
      <selection activeCell="J28" sqref="J28"/>
    </sheetView>
  </sheetViews>
  <sheetFormatPr defaultRowHeight="15"/>
  <cols>
    <col min="1" max="2" width="9.140625" style="1"/>
    <col min="3" max="3" width="17.5703125" style="1" customWidth="1"/>
    <col min="4" max="4" width="9.140625" style="1"/>
    <col min="5" max="5" width="11.140625" style="1" customWidth="1"/>
    <col min="6" max="6" width="9.140625" style="1"/>
    <col min="7" max="7" width="12.28515625" style="1" customWidth="1"/>
    <col min="8" max="8" width="9.140625" style="1"/>
    <col min="9" max="9" width="14.28515625" style="1" customWidth="1"/>
    <col min="10" max="10" width="9.140625" style="1"/>
    <col min="11" max="11" width="10.28515625" style="1" customWidth="1"/>
    <col min="12" max="16384" width="9.140625" style="1"/>
  </cols>
  <sheetData>
    <row r="1" spans="1:11" ht="15.75" thickBot="1">
      <c r="A1" s="48" t="s">
        <v>19</v>
      </c>
      <c r="B1" s="49"/>
      <c r="C1" s="49"/>
      <c r="D1" s="49"/>
      <c r="E1" s="50"/>
      <c r="G1" s="48" t="s">
        <v>28</v>
      </c>
      <c r="H1" s="49"/>
      <c r="I1" s="49"/>
      <c r="J1" s="49"/>
      <c r="K1" s="50"/>
    </row>
    <row r="2" spans="1:11">
      <c r="A2" s="2" t="str">
        <f>IF(Input!$D$9=1,Input!$C$2,IF(Input!$D$9=2,Input!$C$3,IF(Input!$D$9=""," ",Input!$C$4)))</f>
        <v>Pinger</v>
      </c>
      <c r="B2" s="3" t="str">
        <f>IF(Input!$F$9="P","Places","Takes")</f>
        <v>Places</v>
      </c>
      <c r="C2" s="3" t="str">
        <f>IF(Input!$H$9=1,Input!$J$3,Input!$J$4)</f>
        <v>Med Diamond</v>
      </c>
      <c r="D2" s="3" t="str">
        <f>IF(Input!$F$9="P","on","from")</f>
        <v>on</v>
      </c>
      <c r="E2" s="4" t="str">
        <f>IF(Input!$K$9="lf","Left Focus",IF(Input!$K$9="rf","Right Focus",IF(Input!$K$9="lp","Left Pillar","Right Pillar")))</f>
        <v>Left Pillar</v>
      </c>
      <c r="G2" s="2" t="str">
        <f>IF(Input!$D$9=1,Input!$C$2,IF(Input!$D$9=2,Input!$C$3,IF(Input!$D$9=""," ",Input!$C$4)))</f>
        <v>Pinger</v>
      </c>
      <c r="H2" s="3" t="str">
        <f>IF(Input!$F$9="P","Places","Takes")</f>
        <v>Places</v>
      </c>
      <c r="I2" s="3" t="str">
        <f>IF(Input!$H$9=1,Input!$J$4,Input!$J$3)</f>
        <v>Med Emerald</v>
      </c>
      <c r="J2" s="3" t="str">
        <f>IF(Input!$F$9="P","on","from")</f>
        <v>on</v>
      </c>
      <c r="K2" s="4" t="str">
        <f>IF(Input!$K$9="lf","Left Focus",IF(Input!$K$9="rf","Right Focus",IF(Input!$K$9="lp","Left Pillar","Right Pillar")))</f>
        <v>Left Pillar</v>
      </c>
    </row>
    <row r="3" spans="1:11">
      <c r="A3" s="5" t="str">
        <f>IF(Input!$D$10=1,Input!$C$2,IF(Input!$D$10=2,Input!$C$3,IF(Input!$D$10=""," ",Input!$C$4)))</f>
        <v>Bleth</v>
      </c>
      <c r="B3" s="6" t="str">
        <f>IF(Input!$F$10="P","Places","Takes")</f>
        <v>Places</v>
      </c>
      <c r="C3" s="6" t="str">
        <f>IF(Input!$H$10=1,Input!$J$3,Input!$J$4)</f>
        <v>Med Emerald</v>
      </c>
      <c r="D3" s="6" t="str">
        <f>IF(Input!$F$10="P","on","from")</f>
        <v>on</v>
      </c>
      <c r="E3" s="7" t="str">
        <f>IF(Input!$K$10="lf","Left Focus",IF(Input!$K$10="rf","Right Focus",IF(Input!$K$10="lp","Left Pillar","Right Pillar")))</f>
        <v>Right Pillar</v>
      </c>
      <c r="G3" s="5" t="str">
        <f>IF(Input!$D$10=1,Input!$C$2,IF(Input!$D$10=2,Input!$C$3,IF(Input!$D$10=""," ",Input!$C$4)))</f>
        <v>Bleth</v>
      </c>
      <c r="H3" s="6" t="str">
        <f>IF(Input!$F$10="P","Places","Takes")</f>
        <v>Places</v>
      </c>
      <c r="I3" s="6" t="str">
        <f>IF(Input!$H$10=1,Input!$J$4,Input!$J$3)</f>
        <v>Med Diamond</v>
      </c>
      <c r="J3" s="6" t="str">
        <f>IF(Input!$F$10="P","on","from")</f>
        <v>on</v>
      </c>
      <c r="K3" s="7" t="str">
        <f>IF(Input!$K$10="lf","Left Focus",IF(Input!$K$10="rf","Right Focus",IF(Input!$K$10="lp","Left Pillar","Right Pillar")))</f>
        <v>Right Pillar</v>
      </c>
    </row>
    <row r="4" spans="1:11">
      <c r="A4" s="8" t="str">
        <f>IF(Input!$D$11=1,Input!$C$2,IF(Input!$D$11=2,Input!$C$3,IF(Input!$D$11=""," ",Input!$C$4)))</f>
        <v>Kebi</v>
      </c>
      <c r="B4" s="9" t="str">
        <f>IF(Input!$F$11="P","Places","Takes")</f>
        <v>Takes</v>
      </c>
      <c r="C4" s="9" t="str">
        <f>IF(Input!$H$11=1,Input!$J$3,Input!$J$4)</f>
        <v>Med Diamond</v>
      </c>
      <c r="D4" s="9" t="str">
        <f>IF(Input!$F$11="P","on","from")</f>
        <v>from</v>
      </c>
      <c r="E4" s="10" t="str">
        <f>IF(Input!$K$11="lf","Left Focus",IF(Input!$K$11="rf","Right Focus",IF(Input!$K$11="lp","Left Pillar","Right Pillar")))</f>
        <v>Left Pillar</v>
      </c>
      <c r="G4" s="8" t="str">
        <f>IF(Input!$D$11=1,Input!$C$2,IF(Input!$D$11=2,Input!$C$3,IF(Input!$D$11=""," ",Input!$C$4)))</f>
        <v>Kebi</v>
      </c>
      <c r="H4" s="9" t="str">
        <f>IF(Input!$F$11="P","Places","Takes")</f>
        <v>Takes</v>
      </c>
      <c r="I4" s="9" t="str">
        <f>IF(Input!$H$11=1,Input!$J$4,Input!$J$3)</f>
        <v>Med Emerald</v>
      </c>
      <c r="J4" s="9" t="str">
        <f>IF(Input!$F$11="P","on","from")</f>
        <v>from</v>
      </c>
      <c r="K4" s="10" t="str">
        <f>IF(Input!$K$11="lf","Left Focus",IF(Input!$K$11="rf","Right Focus",IF(Input!$K$11="lp","Left Pillar","Right Pillar")))</f>
        <v>Left Pillar</v>
      </c>
    </row>
    <row r="5" spans="1:11" ht="15.75" thickBot="1">
      <c r="A5" s="11" t="str">
        <f>IF(Input!$D$12=1,Input!$C$2,IF(Input!$D$12=2,Input!$C$3,IF(Input!$D$12=""," ",Input!$C$4)))</f>
        <v>Kebi</v>
      </c>
      <c r="B5" s="12" t="str">
        <f>IF(Input!$F$12="P","Places","Takes")</f>
        <v>Takes</v>
      </c>
      <c r="C5" s="12" t="str">
        <f>IF(Input!$H$12=1,Input!$J$3,Input!$J$4)</f>
        <v>Med Emerald</v>
      </c>
      <c r="D5" s="12" t="str">
        <f>IF(Input!$F$12="P","on","from")</f>
        <v>from</v>
      </c>
      <c r="E5" s="13" t="str">
        <f>IF(Input!$K$12="lf","Left Focus",IF(Input!$K$12="rf","Right Focus",IF(Input!$K$12="lp","Left Pillar","Right Pillar")))</f>
        <v>Right Pillar</v>
      </c>
      <c r="G5" s="11" t="str">
        <f>IF(Input!$D$12=1,Input!$C$2,IF(Input!$D$12=2,Input!$C$3,IF(Input!$D$12=""," ",Input!$C$4)))</f>
        <v>Kebi</v>
      </c>
      <c r="H5" s="12" t="str">
        <f>IF(Input!$F$12="P","Places","Takes")</f>
        <v>Takes</v>
      </c>
      <c r="I5" s="12" t="str">
        <f>IF(Input!$H$12=1,Input!$J$4,Input!$J$3)</f>
        <v>Med Diamond</v>
      </c>
      <c r="J5" s="12" t="str">
        <f>IF(Input!$F$12="P","on","from")</f>
        <v>from</v>
      </c>
      <c r="K5" s="13" t="str">
        <f>IF(Input!$K$12="lf","Left Focus",IF(Input!$K$12="rf","Right Focus",IF(Input!$K$12="lp","Left Pillar","Right Pillar")))</f>
        <v>Right Pillar</v>
      </c>
    </row>
    <row r="6" spans="1:11" ht="15.75" thickBot="1">
      <c r="A6" s="54"/>
      <c r="B6" s="55"/>
      <c r="C6" s="55"/>
      <c r="D6" s="55"/>
      <c r="E6" s="56"/>
      <c r="G6" s="54"/>
      <c r="H6" s="55"/>
      <c r="I6" s="55"/>
      <c r="J6" s="55"/>
      <c r="K6" s="56"/>
    </row>
    <row r="7" spans="1:11">
      <c r="A7" s="2" t="str">
        <f>IF(Input!$D$14=1,Input!$C$2,IF(Input!$D$14=2,Input!$C$3,IF(Input!$D$14=""," ",Input!$C$4)))</f>
        <v>Kebi</v>
      </c>
      <c r="B7" s="3" t="str">
        <f>IF(Input!$F$14="P","Places","Takes")</f>
        <v>Places</v>
      </c>
      <c r="C7" s="3" t="str">
        <f>IF(Input!$H$14=1,Input!$J$3,Input!$J$4)</f>
        <v>Med Emerald</v>
      </c>
      <c r="D7" s="3" t="str">
        <f>IF(Input!$F$14="P","on","from")</f>
        <v>on</v>
      </c>
      <c r="E7" s="4" t="str">
        <f>IF(Input!$K$14="lf","Left Focus",IF(Input!$K$14="rf","Right Focus",IF(Input!$K$14="lp","Left Pillar","Right Pillar")))</f>
        <v>Right Focus</v>
      </c>
      <c r="G7" s="2" t="str">
        <f>IF(Input!$D$14=1,Input!$C$2,IF(Input!$D$14=2,Input!$C$3,IF(Input!$D$14=""," ",Input!$C$4)))</f>
        <v>Kebi</v>
      </c>
      <c r="H7" s="3" t="str">
        <f>IF(Input!$F$14="P","Places","Takes")</f>
        <v>Places</v>
      </c>
      <c r="I7" s="3" t="str">
        <f>IF(Input!$H$14=1,Input!$J$4,Input!$J$3)</f>
        <v>Med Diamond</v>
      </c>
      <c r="J7" s="3" t="str">
        <f>IF(Input!$F$14="P","on","from")</f>
        <v>on</v>
      </c>
      <c r="K7" s="4" t="str">
        <f>IF(Input!$K$14="lf","Left Focus",IF(Input!$K$14="rf","Right Focus",IF(Input!$K$14="lp","Left Pillar","Right Pillar")))</f>
        <v>Right Focus</v>
      </c>
    </row>
    <row r="8" spans="1:11">
      <c r="A8" s="5" t="str">
        <f>IF(Input!$D$15=1,Input!$C$2,IF(Input!$D$15=2,Input!$C$3,IF(Input!$D$15=""," ",Input!$C$4)))</f>
        <v>Kebi</v>
      </c>
      <c r="B8" s="6" t="str">
        <f>IF(Input!$F$15="P","Places","Takes")</f>
        <v>Places</v>
      </c>
      <c r="C8" s="6" t="str">
        <f>IF(Input!$H$15=1,Input!$J$3,Input!$J$4)</f>
        <v>Med Diamond</v>
      </c>
      <c r="D8" s="6" t="str">
        <f>IF(Input!$F$15="P","on","from")</f>
        <v>on</v>
      </c>
      <c r="E8" s="7" t="str">
        <f>IF(Input!$K$15="lf","Left Focus",IF(Input!$K$15="rf","Right Focus",IF(Input!$K$15="lp","Left Pillar","Right Pillar")))</f>
        <v>Left Focus</v>
      </c>
      <c r="G8" s="5" t="str">
        <f>IF(Input!$D$15=1,Input!$C$2,IF(Input!$D$15=2,Input!$C$3,IF(Input!$D$15=""," ",Input!$C$4)))</f>
        <v>Kebi</v>
      </c>
      <c r="H8" s="6" t="str">
        <f>IF(Input!$F$15="P","Places","Takes")</f>
        <v>Places</v>
      </c>
      <c r="I8" s="6" t="str">
        <f>IF(Input!$H$15=1,Input!$J$4,Input!$J$3)</f>
        <v>Med Emerald</v>
      </c>
      <c r="J8" s="6" t="str">
        <f>IF(Input!$F$15="P","on","from")</f>
        <v>on</v>
      </c>
      <c r="K8" s="7" t="str">
        <f>IF(Input!$K$15="lf","Left Focus",IF(Input!$K$15="rf","Right Focus",IF(Input!$K$15="lp","Left Pillar","Right Pillar")))</f>
        <v>Left Focus</v>
      </c>
    </row>
    <row r="9" spans="1:11">
      <c r="A9" s="8" t="str">
        <f>IF(Input!$D$16=1,Input!$C$2,IF(Input!$D$16=2,Input!$C$3,IF(Input!$D$16=""," ",Input!$C$4)))</f>
        <v>Pinger</v>
      </c>
      <c r="B9" s="9" t="str">
        <f>IF(Input!$F$16="P","Places","Takes")</f>
        <v>Takes</v>
      </c>
      <c r="C9" s="9" t="str">
        <f>IF(Input!$H$16=1,Input!$J$3,Input!$J$4)</f>
        <v>Med Diamond</v>
      </c>
      <c r="D9" s="9" t="str">
        <f>IF(Input!$F$16="P","on","from")</f>
        <v>from</v>
      </c>
      <c r="E9" s="10" t="str">
        <f>IF(Input!$K$16="lf","Left Focus",IF(Input!$K$16="rf","Right Focus",IF(Input!$K$16="lp","Left Pillar","Right Pillar")))</f>
        <v>Left Focus</v>
      </c>
      <c r="G9" s="8" t="str">
        <f>IF(Input!$D$16=1,Input!$C$2,IF(Input!$D$16=2,Input!$C$3,IF(Input!$D$16=""," ",Input!$C$4)))</f>
        <v>Pinger</v>
      </c>
      <c r="H9" s="9" t="str">
        <f>IF(Input!$F$16="P","Places","Takes")</f>
        <v>Takes</v>
      </c>
      <c r="I9" s="9" t="str">
        <f>IF(Input!$H$16=1,Input!$J$4,Input!$J$3)</f>
        <v>Med Emerald</v>
      </c>
      <c r="J9" s="9" t="str">
        <f>IF(Input!$F$16="P","on","from")</f>
        <v>from</v>
      </c>
      <c r="K9" s="10" t="str">
        <f>IF(Input!$K$16="lf","Left Focus",IF(Input!$K$16="rf","Right Focus",IF(Input!$K$16="lp","Left Pillar","Right Pillar")))</f>
        <v>Left Focus</v>
      </c>
    </row>
    <row r="10" spans="1:11" ht="15.75" thickBot="1">
      <c r="A10" s="11" t="str">
        <f>IF(Input!$D$17=1,Input!$C$2,IF(Input!$D$17=2,Input!$C$3,IF(Input!$D$17=""," ",Input!$C$4)))</f>
        <v>Bleth</v>
      </c>
      <c r="B10" s="12" t="str">
        <f>IF(Input!$F$17="P","Places","Takes")</f>
        <v>Takes</v>
      </c>
      <c r="C10" s="12" t="str">
        <f>IF(Input!$H$17=1,Input!$J$3,Input!$J$4)</f>
        <v>Med Emerald</v>
      </c>
      <c r="D10" s="12" t="str">
        <f>IF(Input!$F$17="P","on","from")</f>
        <v>from</v>
      </c>
      <c r="E10" s="13" t="str">
        <f>IF(Input!$K$17="lf","Left Focus",IF(Input!$K$17="rf","Right Focus",IF(Input!$K$17="lp","Left Pillar","Right Pillar")))</f>
        <v>Right Focus</v>
      </c>
      <c r="G10" s="11" t="str">
        <f>IF(Input!$D$17=1,Input!$C$2,IF(Input!$D$17=2,Input!$C$3,IF(Input!$D$17=""," ",Input!$C$4)))</f>
        <v>Bleth</v>
      </c>
      <c r="H10" s="12" t="str">
        <f>IF(Input!$F$17="P","Places","Takes")</f>
        <v>Takes</v>
      </c>
      <c r="I10" s="12" t="str">
        <f>IF(Input!$H$17=1,Input!$J$4,Input!$J$3)</f>
        <v>Med Diamond</v>
      </c>
      <c r="J10" s="12" t="str">
        <f>IF(Input!$F$17="P","on","from")</f>
        <v>from</v>
      </c>
      <c r="K10" s="13" t="str">
        <f>IF(Input!$K$17="lf","Left Focus",IF(Input!$K$17="rf","Right Focus",IF(Input!$K$17="lp","Left Pillar","Right Pillar")))</f>
        <v>Right Focus</v>
      </c>
    </row>
    <row r="11" spans="1:11" ht="15.75" thickBot="1">
      <c r="A11" s="51" t="str">
        <f>Input!$J$8</f>
        <v>Kebi</v>
      </c>
      <c r="B11" s="52"/>
      <c r="C11" s="52" t="s">
        <v>20</v>
      </c>
      <c r="D11" s="52"/>
      <c r="E11" s="53"/>
      <c r="G11" s="51" t="str">
        <f>Input!$J$8</f>
        <v>Kebi</v>
      </c>
      <c r="H11" s="52"/>
      <c r="I11" s="52" t="s">
        <v>20</v>
      </c>
      <c r="J11" s="52"/>
      <c r="K11" s="53"/>
    </row>
    <row r="12" spans="1:11" ht="15.75" thickBot="1"/>
    <row r="13" spans="1:11" ht="15.75" thickBot="1">
      <c r="A13" s="48" t="s">
        <v>27</v>
      </c>
      <c r="B13" s="49"/>
      <c r="C13" s="49"/>
      <c r="D13" s="49"/>
      <c r="E13" s="50"/>
      <c r="G13" s="48" t="s">
        <v>29</v>
      </c>
      <c r="H13" s="49"/>
      <c r="I13" s="49"/>
      <c r="J13" s="49"/>
      <c r="K13" s="50"/>
    </row>
    <row r="14" spans="1:11">
      <c r="A14" s="2" t="str">
        <f>IF(Input!$D$14=1,Input!$C$2,IF(Input!$D$14=2,Input!$C$3,IF(Input!$D$14=""," ",Input!$C$4)))</f>
        <v>Kebi</v>
      </c>
      <c r="B14" s="3" t="str">
        <f>IF(Input!$F$14="P","Places","Takes")</f>
        <v>Places</v>
      </c>
      <c r="C14" s="3" t="str">
        <f>IF(Input!$H$14=1,Input!$J$3,Input!$J$4)</f>
        <v>Med Emerald</v>
      </c>
      <c r="D14" s="3" t="str">
        <f>IF(Input!$F$14="P","on","from")</f>
        <v>on</v>
      </c>
      <c r="E14" s="4" t="str">
        <f>IF(Input!$K$14="lf","Left Focus",IF(Input!$K$14="rf","Right Focus",IF(Input!$K$14="lp","Left Pillar","Right Pillar")))</f>
        <v>Right Focus</v>
      </c>
      <c r="G14" s="2" t="str">
        <f>IF(Input!$D$14=1,Input!$C$2,IF(Input!$D$14=2,Input!$C$3,IF(Input!$D$14=""," ",Input!$C$4)))</f>
        <v>Kebi</v>
      </c>
      <c r="H14" s="3" t="str">
        <f>IF(Input!$F$14="P","Places","Takes")</f>
        <v>Places</v>
      </c>
      <c r="I14" s="3" t="str">
        <f>IF(Input!$H$14=1,Input!$J$4,Input!$J$3)</f>
        <v>Med Diamond</v>
      </c>
      <c r="J14" s="3" t="str">
        <f>IF(Input!$F$14="P","on","from")</f>
        <v>on</v>
      </c>
      <c r="K14" s="4" t="str">
        <f>IF(Input!$K$14="lf","Left Focus",IF(Input!$K$14="rf","Right Focus",IF(Input!$K$14="lp","Left Pillar","Right Pillar")))</f>
        <v>Right Focus</v>
      </c>
    </row>
    <row r="15" spans="1:11">
      <c r="A15" s="5" t="str">
        <f>IF(Input!$D$15=1,Input!$C$2,IF(Input!$D$15=2,Input!$C$3,IF(Input!$D$15=""," ",Input!$C$4)))</f>
        <v>Kebi</v>
      </c>
      <c r="B15" s="6" t="str">
        <f>IF(Input!$F$15="P","Places","Takes")</f>
        <v>Places</v>
      </c>
      <c r="C15" s="6" t="str">
        <f>IF(Input!$H$15=1,Input!$J$3,Input!$J$4)</f>
        <v>Med Diamond</v>
      </c>
      <c r="D15" s="6" t="str">
        <f>IF(Input!$F$15="P","on","from")</f>
        <v>on</v>
      </c>
      <c r="E15" s="7" t="str">
        <f>IF(Input!$K$15="lf","Left Focus",IF(Input!$K$15="rf","Right Focus",IF(Input!$K$15="lp","Left Pillar","Right Pillar")))</f>
        <v>Left Focus</v>
      </c>
      <c r="G15" s="5" t="str">
        <f>IF(Input!$D$15=1,Input!$C$2,IF(Input!$D$15=2,Input!$C$3,IF(Input!$D$15=""," ",Input!$C$4)))</f>
        <v>Kebi</v>
      </c>
      <c r="H15" s="6" t="str">
        <f>IF(Input!$F$15="P","Places","Takes")</f>
        <v>Places</v>
      </c>
      <c r="I15" s="6" t="str">
        <f>IF(Input!$H$15=1,Input!$J$4,Input!$J$3)</f>
        <v>Med Emerald</v>
      </c>
      <c r="J15" s="6" t="str">
        <f>IF(Input!$F$15="P","on","from")</f>
        <v>on</v>
      </c>
      <c r="K15" s="7" t="str">
        <f>IF(Input!$K$15="lf","Left Focus",IF(Input!$K$15="rf","Right Focus",IF(Input!$K$15="lp","Left Pillar","Right Pillar")))</f>
        <v>Left Focus</v>
      </c>
    </row>
    <row r="16" spans="1:11">
      <c r="A16" s="8" t="str">
        <f>IF(Input!$D$16=1,Input!$C$2,IF(Input!$D$16=2,Input!$C$3,IF(Input!$D$16=""," ",Input!$C$4)))</f>
        <v>Pinger</v>
      </c>
      <c r="B16" s="9" t="str">
        <f>IF(Input!$F$16="P","Places","Takes")</f>
        <v>Takes</v>
      </c>
      <c r="C16" s="9" t="str">
        <f>IF(Input!$H$16=1,Input!$J$3,Input!$J$4)</f>
        <v>Med Diamond</v>
      </c>
      <c r="D16" s="9" t="str">
        <f>IF(Input!$F$16="P","on","from")</f>
        <v>from</v>
      </c>
      <c r="E16" s="10" t="str">
        <f>IF(Input!$K$16="lf","Left Focus",IF(Input!$K$16="rf","Right Focus",IF(Input!$K$16="lp","Left Pillar","Right Pillar")))</f>
        <v>Left Focus</v>
      </c>
      <c r="G16" s="8" t="str">
        <f>IF(Input!$D$16=1,Input!$C$2,IF(Input!$D$16=2,Input!$C$3,IF(Input!$D$16=""," ",Input!$C$4)))</f>
        <v>Pinger</v>
      </c>
      <c r="H16" s="9" t="str">
        <f>IF(Input!$F$16="P","Places","Takes")</f>
        <v>Takes</v>
      </c>
      <c r="I16" s="9" t="str">
        <f>IF(Input!$H$16=1,Input!$J$4,Input!$J$3)</f>
        <v>Med Emerald</v>
      </c>
      <c r="J16" s="9" t="str">
        <f>IF(Input!$F$16="P","on","from")</f>
        <v>from</v>
      </c>
      <c r="K16" s="10" t="str">
        <f>IF(Input!$K$16="lf","Left Focus",IF(Input!$K$16="rf","Right Focus",IF(Input!$K$16="lp","Left Pillar","Right Pillar")))</f>
        <v>Left Focus</v>
      </c>
    </row>
    <row r="17" spans="1:11" ht="15.75" thickBot="1">
      <c r="A17" s="11" t="str">
        <f>IF(Input!$D$17=1,Input!$C$2,IF(Input!$D$17=2,Input!$C$3,IF(Input!$D$17=""," ",Input!$C$4)))</f>
        <v>Bleth</v>
      </c>
      <c r="B17" s="12" t="str">
        <f>IF(Input!$F$17="P","Places","Takes")</f>
        <v>Takes</v>
      </c>
      <c r="C17" s="12" t="str">
        <f>IF(Input!$H$17=1,Input!$J$3,Input!$J$4)</f>
        <v>Med Emerald</v>
      </c>
      <c r="D17" s="12" t="str">
        <f>IF(Input!$F$17="P","on","from")</f>
        <v>from</v>
      </c>
      <c r="E17" s="13" t="str">
        <f>IF(Input!$K$17="lf","Left Focus",IF(Input!$K$17="rf","Right Focus",IF(Input!$K$17="lp","Left Pillar","Right Pillar")))</f>
        <v>Right Focus</v>
      </c>
      <c r="G17" s="11" t="str">
        <f>IF(Input!$D$17=1,Input!$C$2,IF(Input!$D$17=2,Input!$C$3,IF(Input!$D$17=""," ",Input!$C$4)))</f>
        <v>Bleth</v>
      </c>
      <c r="H17" s="12" t="str">
        <f>IF(Input!$F$17="P","Places","Takes")</f>
        <v>Takes</v>
      </c>
      <c r="I17" s="12" t="str">
        <f>IF(Input!$H$17=1,Input!$J$4,Input!$J$3)</f>
        <v>Med Diamond</v>
      </c>
      <c r="J17" s="12" t="str">
        <f>IF(Input!$F$17="P","on","from")</f>
        <v>from</v>
      </c>
      <c r="K17" s="13" t="str">
        <f>IF(Input!$K$17="lf","Left Focus",IF(Input!$K$17="rf","Right Focus",IF(Input!$K$17="lp","Left Pillar","Right Pillar")))</f>
        <v>Right Focus</v>
      </c>
    </row>
    <row r="18" spans="1:11" ht="15.75" thickBot="1">
      <c r="A18" s="51"/>
      <c r="B18" s="52"/>
      <c r="C18" s="52"/>
      <c r="D18" s="52"/>
      <c r="E18" s="53"/>
      <c r="G18" s="51"/>
      <c r="H18" s="52"/>
      <c r="I18" s="52"/>
      <c r="J18" s="52"/>
      <c r="K18" s="53"/>
    </row>
    <row r="19" spans="1:11">
      <c r="A19" s="2" t="str">
        <f>IF(Input!$D$9=1,Input!$C$2,IF(Input!$D$9=2,Input!$C$3,IF(Input!$D$9=""," ",Input!$C$4)))</f>
        <v>Pinger</v>
      </c>
      <c r="B19" s="3" t="str">
        <f>IF(Input!$F$9="P","Places","Takes")</f>
        <v>Places</v>
      </c>
      <c r="C19" s="3" t="str">
        <f>IF(Input!$H$9=1,Input!$J$3,Input!$J$4)</f>
        <v>Med Diamond</v>
      </c>
      <c r="D19" s="3" t="str">
        <f>IF(Input!$F$9="P","on","from")</f>
        <v>on</v>
      </c>
      <c r="E19" s="4" t="str">
        <f>IF(Input!$K$9="lf","Left Focus",IF(Input!$K$9="rf","Right Focus",IF(Input!$K$9="lp","Left Pillar","Right Pillar")))</f>
        <v>Left Pillar</v>
      </c>
      <c r="G19" s="2" t="str">
        <f>IF(Input!$D$9=1,Input!$C$2,IF(Input!$D$9=2,Input!$C$3,IF(Input!$D$9=""," ",Input!$C$4)))</f>
        <v>Pinger</v>
      </c>
      <c r="H19" s="3" t="str">
        <f>IF(Input!$F$14="P","Places","Takes")</f>
        <v>Places</v>
      </c>
      <c r="I19" s="3" t="str">
        <f>IF(Input!$H$9=1,Input!$J$4,Input!$J$3)</f>
        <v>Med Emerald</v>
      </c>
      <c r="J19" s="3" t="str">
        <f>IF(Input!$F$9="P","on","from")</f>
        <v>on</v>
      </c>
      <c r="K19" s="4" t="str">
        <f>IF(Input!$K$9="lf","Left Focus",IF(Input!$K$9="rf","Right Focus",IF(Input!$K$9="lp","Left Pillar","Right Pillar")))</f>
        <v>Left Pillar</v>
      </c>
    </row>
    <row r="20" spans="1:11">
      <c r="A20" s="5" t="str">
        <f>IF(Input!$D$10=1,Input!$C$2,IF(Input!$D$10=2,Input!$C$3,IF(Input!$D$10=""," ",Input!$C$4)))</f>
        <v>Bleth</v>
      </c>
      <c r="B20" s="6" t="str">
        <f>IF(Input!$F$10="P","Places","Takes")</f>
        <v>Places</v>
      </c>
      <c r="C20" s="6" t="str">
        <f>IF(Input!$H$10=1,Input!$J$3,Input!$J$4)</f>
        <v>Med Emerald</v>
      </c>
      <c r="D20" s="6" t="str">
        <f>IF(Input!$F$10="P","on","from")</f>
        <v>on</v>
      </c>
      <c r="E20" s="7" t="str">
        <f>IF(Input!$K$10="lf","Left Focus",IF(Input!$K$10="rf","Right Focus",IF(Input!$K$10="lp","Left Pillar","Right Pillar")))</f>
        <v>Right Pillar</v>
      </c>
      <c r="G20" s="5" t="str">
        <f>IF(Input!$D$10=1,Input!$C$2,IF(Input!$D$10=2,Input!$C$3,IF(Input!$D$10=""," ",Input!$C$4)))</f>
        <v>Bleth</v>
      </c>
      <c r="H20" s="6" t="str">
        <f>IF(Input!$F$15="P","Places","Takes")</f>
        <v>Places</v>
      </c>
      <c r="I20" s="6" t="str">
        <f>IF(Input!$H$10=1,Input!$J$4,Input!$J$3)</f>
        <v>Med Diamond</v>
      </c>
      <c r="J20" s="6" t="str">
        <f>IF(Input!$F$10="P","on","from")</f>
        <v>on</v>
      </c>
      <c r="K20" s="7" t="str">
        <f>IF(Input!$K$10="lf","Left Focus",IF(Input!$K$10="rf","Right Focus",IF(Input!$K$10="lp","Left Pillar","Right Pillar")))</f>
        <v>Right Pillar</v>
      </c>
    </row>
    <row r="21" spans="1:11">
      <c r="A21" s="8" t="str">
        <f>IF(Input!$D$11=1,Input!$C$2,IF(Input!$D$11=2,Input!$C$3,IF(Input!$D$11=""," ",Input!$C$4)))</f>
        <v>Kebi</v>
      </c>
      <c r="B21" s="9" t="str">
        <f>IF(Input!$F$11="P","Places","Takes")</f>
        <v>Takes</v>
      </c>
      <c r="C21" s="9" t="str">
        <f>IF(Input!$H$11=1,Input!$J$3,Input!$J$4)</f>
        <v>Med Diamond</v>
      </c>
      <c r="D21" s="9" t="str">
        <f>IF(Input!$F$11="P","on","from")</f>
        <v>from</v>
      </c>
      <c r="E21" s="10" t="str">
        <f>IF(Input!$K$11="lf","Left Focus",IF(Input!$K$11="rf","Right Focus",IF(Input!$K$11="lp","Left Pillar","Right Pillar")))</f>
        <v>Left Pillar</v>
      </c>
      <c r="G21" s="8" t="str">
        <f>IF(Input!$D$11=1,Input!$C$2,IF(Input!$D$11=2,Input!$C$3,IF(Input!$D$11=""," ",Input!$C$4)))</f>
        <v>Kebi</v>
      </c>
      <c r="H21" s="9" t="str">
        <f>IF(Input!$F$16="P","Places","Takes")</f>
        <v>Takes</v>
      </c>
      <c r="I21" s="9" t="str">
        <f>IF(Input!$H$11=1,Input!$J$4,Input!$J$3)</f>
        <v>Med Emerald</v>
      </c>
      <c r="J21" s="9" t="str">
        <f>IF(Input!$F$11="P","on","from")</f>
        <v>from</v>
      </c>
      <c r="K21" s="10" t="str">
        <f>IF(Input!$K$11="lf","Left Focus",IF(Input!$K$11="rf","Right Focus",IF(Input!$K$11="lp","Left Pillar","Right Pillar")))</f>
        <v>Left Pillar</v>
      </c>
    </row>
    <row r="22" spans="1:11" ht="15.75" thickBot="1">
      <c r="A22" s="11" t="str">
        <f>IF(Input!$D$12=1,Input!$C$2,IF(Input!$D$12=2,Input!$C$3,IF(Input!$D$12=""," ",Input!$C$4)))</f>
        <v>Kebi</v>
      </c>
      <c r="B22" s="12" t="str">
        <f>IF(Input!$F$12="P","Places","Takes")</f>
        <v>Takes</v>
      </c>
      <c r="C22" s="12" t="str">
        <f>IF(Input!$H$12=1,Input!$J$3,Input!$J$4)</f>
        <v>Med Emerald</v>
      </c>
      <c r="D22" s="12" t="str">
        <f>IF(Input!$F$12="P","on","from")</f>
        <v>from</v>
      </c>
      <c r="E22" s="13" t="str">
        <f>IF(Input!$K$12="lf","Left Focus",IF(Input!$K$12="rf","Right Focus",IF(Input!$K$12="lp","Left Pillar","Right Pillar")))</f>
        <v>Right Pillar</v>
      </c>
      <c r="G22" s="11" t="str">
        <f>IF(Input!$D$12=1,Input!$C$2,IF(Input!$D$12=2,Input!$C$3,IF(Input!$D$12=""," ",Input!$C$4)))</f>
        <v>Kebi</v>
      </c>
      <c r="H22" s="12" t="str">
        <f>IF(Input!$F$17="P","Places","Takes")</f>
        <v>Takes</v>
      </c>
      <c r="I22" s="12" t="str">
        <f>IF(Input!$H$12=1,Input!$J$4,Input!$J$3)</f>
        <v>Med Diamond</v>
      </c>
      <c r="J22" s="12" t="str">
        <f>IF(Input!$F$12="P","on","from")</f>
        <v>from</v>
      </c>
      <c r="K22" s="13" t="str">
        <f>IF(Input!$K$12="lf","Left Focus",IF(Input!$K$12="rf","Right Focus",IF(Input!$K$12="lp","Left Pillar","Right Pillar")))</f>
        <v>Right Pillar</v>
      </c>
    </row>
    <row r="23" spans="1:11" ht="15.75" thickBot="1">
      <c r="A23" s="51" t="str">
        <f>Input!$J$8</f>
        <v>Kebi</v>
      </c>
      <c r="B23" s="52"/>
      <c r="C23" s="52" t="s">
        <v>20</v>
      </c>
      <c r="D23" s="52"/>
      <c r="E23" s="53"/>
      <c r="G23" s="51" t="str">
        <f>Input!$J$8</f>
        <v>Kebi</v>
      </c>
      <c r="H23" s="52"/>
      <c r="I23" s="52" t="s">
        <v>20</v>
      </c>
      <c r="J23" s="52"/>
      <c r="K23" s="53"/>
    </row>
  </sheetData>
  <sheetProtection password="E206" sheet="1" objects="1" scenarios="1" selectLockedCells="1" selectUnlockedCells="1"/>
  <mergeCells count="16">
    <mergeCell ref="A1:E1"/>
    <mergeCell ref="A11:B11"/>
    <mergeCell ref="C11:E11"/>
    <mergeCell ref="G1:K1"/>
    <mergeCell ref="G11:H11"/>
    <mergeCell ref="I11:K11"/>
    <mergeCell ref="G6:K6"/>
    <mergeCell ref="A6:E6"/>
    <mergeCell ref="A13:E13"/>
    <mergeCell ref="A23:B23"/>
    <mergeCell ref="C23:E23"/>
    <mergeCell ref="G13:K13"/>
    <mergeCell ref="G23:H23"/>
    <mergeCell ref="I23:K23"/>
    <mergeCell ref="A18:E18"/>
    <mergeCell ref="G18:K1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Input</vt:lpstr>
      <vt:lpstr>Ritual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2009-10-31T02:39:49Z</dcterms:modified>
</cp:coreProperties>
</file>